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9.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20.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85" tabRatio="877" activeTab="10"/>
  </bookViews>
  <sheets>
    <sheet name="العنوان" sheetId="1" r:id="rId1"/>
    <sheet name="المقدمة" sheetId="2" r:id="rId2"/>
    <sheet name="15" sheetId="3" r:id="rId3"/>
    <sheet name="16" sheetId="4" r:id="rId4"/>
    <sheet name="17" sheetId="5" r:id="rId5"/>
    <sheet name="GR-7" sheetId="6" r:id="rId6"/>
    <sheet name="18" sheetId="7" r:id="rId7"/>
    <sheet name="GR-8" sheetId="8" r:id="rId8"/>
    <sheet name="19" sheetId="9" r:id="rId9"/>
    <sheet name="GR-9" sheetId="10" r:id="rId10"/>
    <sheet name="20" sheetId="11" r:id="rId11"/>
    <sheet name="GR-10" sheetId="12" r:id="rId12"/>
    <sheet name="21" sheetId="13" r:id="rId13"/>
    <sheet name="GR-11" sheetId="14" r:id="rId14"/>
    <sheet name="22" sheetId="15" r:id="rId15"/>
    <sheet name="GR-12" sheetId="16" r:id="rId16"/>
    <sheet name="23" sheetId="17" r:id="rId17"/>
    <sheet name="GR-13" sheetId="18" r:id="rId18"/>
    <sheet name="24" sheetId="19" r:id="rId19"/>
    <sheet name="25" sheetId="20" r:id="rId20"/>
    <sheet name="26" sheetId="21" r:id="rId21"/>
    <sheet name="27" sheetId="22" r:id="rId22"/>
    <sheet name="28" sheetId="23" r:id="rId23"/>
    <sheet name="29" sheetId="24" r:id="rId24"/>
    <sheet name="30" sheetId="25" r:id="rId25"/>
    <sheet name="GR-14" sheetId="26" r:id="rId26"/>
    <sheet name="31" sheetId="27" r:id="rId27"/>
    <sheet name="GR-15" sheetId="28" r:id="rId28"/>
    <sheet name="32" sheetId="29" r:id="rId29"/>
    <sheet name="GR-16" sheetId="30" r:id="rId30"/>
  </sheets>
  <definedNames>
    <definedName name="_xlnm.Print_Area" localSheetId="2">'15'!$A$1:$O$15</definedName>
    <definedName name="_xlnm.Print_Area" localSheetId="3">'16'!$A$1:$K$12</definedName>
    <definedName name="_xlnm.Print_Area" localSheetId="4">'17'!$A$1:$K$18</definedName>
    <definedName name="_xlnm.Print_Area" localSheetId="6">'18'!$A$1:$K$20</definedName>
    <definedName name="_xlnm.Print_Area" localSheetId="8">'19'!$A$1:$K$21</definedName>
    <definedName name="_xlnm.Print_Area" localSheetId="10">'20'!$A$1:$K$30</definedName>
    <definedName name="_xlnm.Print_Area" localSheetId="12">'21'!$A$1:$K$16</definedName>
    <definedName name="_xlnm.Print_Area" localSheetId="14">'22'!$A$1:$H$17</definedName>
    <definedName name="_xlnm.Print_Area" localSheetId="16">'23'!$A$1:$H$29</definedName>
    <definedName name="_xlnm.Print_Area" localSheetId="18">'24'!$A$1:$L$29</definedName>
    <definedName name="_xlnm.Print_Area" localSheetId="19">'25'!$A$1:$L$29</definedName>
    <definedName name="_xlnm.Print_Area" localSheetId="20">'26'!$A$1:$L$28</definedName>
    <definedName name="_xlnm.Print_Area" localSheetId="21">'27'!$A$1:$J$17</definedName>
    <definedName name="_xlnm.Print_Area" localSheetId="22">'28'!$A$1:$J$17</definedName>
    <definedName name="_xlnm.Print_Area" localSheetId="23">'29'!$A$1:$J$16</definedName>
    <definedName name="_xlnm.Print_Area" localSheetId="24">'30'!$A$1:$K$13</definedName>
    <definedName name="_xlnm.Print_Area" localSheetId="26">'31'!$A$1:$K$14</definedName>
    <definedName name="_xlnm.Print_Area" localSheetId="28">'32'!$A$1:$K$19</definedName>
    <definedName name="_xlnm.Print_Area" localSheetId="0">'العنوان'!$A$1:$A$19</definedName>
    <definedName name="_xlnm.Print_Titles" localSheetId="2">'15'!$1:$2</definedName>
    <definedName name="_xlnm.Print_Titles" localSheetId="3">'16'!$1:$3</definedName>
    <definedName name="_xlnm.Print_Titles" localSheetId="4">'17'!$1:$3</definedName>
    <definedName name="_xlnm.Print_Titles" localSheetId="6">'18'!$1:$3</definedName>
    <definedName name="_xlnm.Print_Titles" localSheetId="8">'19'!$1:$3</definedName>
    <definedName name="_xlnm.Print_Titles" localSheetId="10">'20'!$1:$7</definedName>
    <definedName name="_xlnm.Print_Titles" localSheetId="12">'21'!$1:$3</definedName>
    <definedName name="_xlnm.Print_Titles" localSheetId="14">'22'!$1:$3</definedName>
    <definedName name="_xlnm.Print_Titles" localSheetId="16">'23'!$1:$6</definedName>
    <definedName name="_xlnm.Print_Titles" localSheetId="18">'24'!$1:$3</definedName>
    <definedName name="_xlnm.Print_Titles" localSheetId="19">'25'!$1:$3</definedName>
    <definedName name="_xlnm.Print_Titles" localSheetId="20">'26'!$1:$3</definedName>
    <definedName name="_xlnm.Print_Titles" localSheetId="21">'27'!$1:$6</definedName>
    <definedName name="_xlnm.Print_Titles" localSheetId="22">'28'!$1:$6</definedName>
    <definedName name="_xlnm.Print_Titles" localSheetId="23">'29'!$1:$6</definedName>
    <definedName name="_xlnm.Print_Titles" localSheetId="28">'32'!$1:$3</definedName>
  </definedNames>
  <calcPr fullCalcOnLoad="1"/>
</workbook>
</file>

<file path=xl/sharedStrings.xml><?xml version="1.0" encoding="utf-8"?>
<sst xmlns="http://schemas.openxmlformats.org/spreadsheetml/2006/main" count="1048" uniqueCount="343">
  <si>
    <t xml:space="preserve">أمى </t>
  </si>
  <si>
    <t>Read &amp; Write</t>
  </si>
  <si>
    <t>يقرأ ويكتب</t>
  </si>
  <si>
    <t>Primary</t>
  </si>
  <si>
    <t>ابتدائية</t>
  </si>
  <si>
    <t>Preparatory</t>
  </si>
  <si>
    <t>إعدادية</t>
  </si>
  <si>
    <t>Secondary</t>
  </si>
  <si>
    <t>ثانوية</t>
  </si>
  <si>
    <t>Diploma</t>
  </si>
  <si>
    <t>دبلوم</t>
  </si>
  <si>
    <t>الحالة العملية</t>
  </si>
  <si>
    <t>Employer</t>
  </si>
  <si>
    <t xml:space="preserve">صاحب عمل ويديره </t>
  </si>
  <si>
    <t>Own Account Worker</t>
  </si>
  <si>
    <t>يعمل لحسابه</t>
  </si>
  <si>
    <t>Employee</t>
  </si>
  <si>
    <t>يعمل بأجر</t>
  </si>
  <si>
    <t>Legislators, Senior Officials And Managers</t>
  </si>
  <si>
    <t>Professionals</t>
  </si>
  <si>
    <t>الاختصاصيون</t>
  </si>
  <si>
    <t>Technicians And Associate Professionals</t>
  </si>
  <si>
    <t>الفنيون والاختصاصيون المساعدون</t>
  </si>
  <si>
    <t>Clerks</t>
  </si>
  <si>
    <t>الكتبة</t>
  </si>
  <si>
    <t>Service Workers And Shop And Market Sales Workers</t>
  </si>
  <si>
    <t>العاملون في الخدمات والباعة في المحلات التجارية والأسواق</t>
  </si>
  <si>
    <t>Skilled Agricultural And Fishery Workers</t>
  </si>
  <si>
    <t>Craft And Related Trades Workers</t>
  </si>
  <si>
    <t>Plant And Machine Operators And Assemblers</t>
  </si>
  <si>
    <t>Elementary Occupations</t>
  </si>
  <si>
    <t>المهن العادية</t>
  </si>
  <si>
    <t xml:space="preserve">Occupation </t>
  </si>
  <si>
    <t xml:space="preserve">المهنــــة </t>
  </si>
  <si>
    <t>Higher Diploma</t>
  </si>
  <si>
    <t>دبلوم عالى</t>
  </si>
  <si>
    <t>ماجستير</t>
  </si>
  <si>
    <t xml:space="preserve">الحالة التعليمية </t>
  </si>
  <si>
    <t xml:space="preserve">Educational Status </t>
  </si>
  <si>
    <t>التعليم</t>
  </si>
  <si>
    <t xml:space="preserve">Government Department </t>
  </si>
  <si>
    <t xml:space="preserve">إدارة حكومية </t>
  </si>
  <si>
    <t xml:space="preserve">مؤسسة / شركة حكومية </t>
  </si>
  <si>
    <t xml:space="preserve">Mixed </t>
  </si>
  <si>
    <t>مختلط</t>
  </si>
  <si>
    <t xml:space="preserve">Private </t>
  </si>
  <si>
    <t xml:space="preserve">خاص </t>
  </si>
  <si>
    <t xml:space="preserve">Diplomatic/International/Regional </t>
  </si>
  <si>
    <t xml:space="preserve">دبلوماسى / دولى / اقليمى </t>
  </si>
  <si>
    <t>Domestic</t>
  </si>
  <si>
    <t>منزلى</t>
  </si>
  <si>
    <t>Nationality</t>
  </si>
  <si>
    <r>
      <t xml:space="preserve">المشتغلون بأجر
</t>
    </r>
    <r>
      <rPr>
        <sz val="10"/>
        <rFont val="Arial"/>
        <family val="2"/>
      </rPr>
      <t>Paid employment Workers</t>
    </r>
  </si>
  <si>
    <t>Workers in paid employment are those with status in employment = employee.</t>
  </si>
  <si>
    <t>القطاع</t>
  </si>
  <si>
    <t>Sector</t>
  </si>
  <si>
    <t>Economic Activity</t>
  </si>
  <si>
    <t>لا يشمل المتعطلين الذين لم يسبق لهم العمل</t>
  </si>
  <si>
    <t>جدول رقم (16)</t>
  </si>
  <si>
    <t>جدول رقم (15)</t>
  </si>
  <si>
    <t>جامعي فما فوق</t>
  </si>
  <si>
    <t>جدول رقم (17)</t>
  </si>
  <si>
    <t>Table No. (17)</t>
  </si>
  <si>
    <t xml:space="preserve">فئات العمر </t>
  </si>
  <si>
    <t xml:space="preserve">Age Groups </t>
  </si>
  <si>
    <t>جدول رقم (20)</t>
  </si>
  <si>
    <t>Table No. (20)</t>
  </si>
  <si>
    <t>جدول رقم (21)</t>
  </si>
  <si>
    <t>Table No. (21)</t>
  </si>
  <si>
    <t>جدول رقم (22)</t>
  </si>
  <si>
    <t>Table No. (22)</t>
  </si>
  <si>
    <t>جدول رقم (23)</t>
  </si>
  <si>
    <t>Table No. (23)</t>
  </si>
  <si>
    <t>جدول رقم (24)</t>
  </si>
  <si>
    <t>Table No. (24)</t>
  </si>
  <si>
    <t>University and above</t>
  </si>
  <si>
    <t>جدول رقم (26)</t>
  </si>
  <si>
    <t>Table No. (26)</t>
  </si>
  <si>
    <t>منزلي</t>
  </si>
  <si>
    <t xml:space="preserve">Government Company / Corporation </t>
  </si>
  <si>
    <t>Qatari</t>
  </si>
  <si>
    <t>Non-Qatari</t>
  </si>
  <si>
    <t xml:space="preserve"> Employment Status</t>
  </si>
  <si>
    <t>Not including persons seeking work for the first time</t>
  </si>
  <si>
    <t xml:space="preserve">Government Company/ Corporation   </t>
  </si>
  <si>
    <r>
      <t xml:space="preserve">متوسط الأجر الشهري
 </t>
    </r>
    <r>
      <rPr>
        <sz val="10"/>
        <rFont val="Arial"/>
        <family val="2"/>
      </rPr>
      <t>Monthly</t>
    </r>
    <r>
      <rPr>
        <b/>
        <sz val="10"/>
        <rFont val="Arial"/>
        <family val="2"/>
      </rPr>
      <t xml:space="preserve"> </t>
    </r>
    <r>
      <rPr>
        <sz val="10"/>
        <rFont val="Arial"/>
        <family val="2"/>
      </rPr>
      <t xml:space="preserve">Average Wage </t>
    </r>
  </si>
  <si>
    <r>
      <t xml:space="preserve">متوسط الأجر الشهري
</t>
    </r>
    <r>
      <rPr>
        <sz val="10"/>
        <rFont val="Arial"/>
        <family val="2"/>
      </rPr>
      <t>Monthly Average Wage</t>
    </r>
  </si>
  <si>
    <t>المشتغلون بأجر هم الذين تكون حالتهم العملية = يعمل بأجر</t>
  </si>
  <si>
    <t>Manufacturing</t>
  </si>
  <si>
    <t>Construction</t>
  </si>
  <si>
    <t>Education</t>
  </si>
  <si>
    <t>M.A / M.Sc.</t>
  </si>
  <si>
    <t>Ph.D.</t>
  </si>
  <si>
    <t>جدول رقم (25)</t>
  </si>
  <si>
    <t>Table No. (25)</t>
  </si>
  <si>
    <t>لا يشمل المتعطلات اللاتي لم يسبق لهن العمل</t>
  </si>
  <si>
    <t xml:space="preserve">                                 Occupation
Economic Activity </t>
  </si>
  <si>
    <t xml:space="preserve">                                           القطاع
المهنــــة </t>
  </si>
  <si>
    <t xml:space="preserve">                                        Sector
Occupation </t>
  </si>
  <si>
    <t>المجموع</t>
  </si>
  <si>
    <t>Total</t>
  </si>
  <si>
    <t>Females</t>
  </si>
  <si>
    <t>Males</t>
  </si>
  <si>
    <t>ذكور</t>
  </si>
  <si>
    <t>إناث</t>
  </si>
  <si>
    <t>الجنسية</t>
  </si>
  <si>
    <t>قطريون</t>
  </si>
  <si>
    <t>غير قطريين</t>
  </si>
  <si>
    <t>65 +</t>
  </si>
  <si>
    <t>15 - 19</t>
  </si>
  <si>
    <t>20 - 24</t>
  </si>
  <si>
    <t>25 - 29</t>
  </si>
  <si>
    <t>30 - 34</t>
  </si>
  <si>
    <t>35 - 39</t>
  </si>
  <si>
    <t>40 - 44</t>
  </si>
  <si>
    <t>45 - 49</t>
  </si>
  <si>
    <t>50 - 54</t>
  </si>
  <si>
    <t>55 - 59</t>
  </si>
  <si>
    <t>60 - 64</t>
  </si>
  <si>
    <t>Illiterate</t>
  </si>
  <si>
    <r>
      <t xml:space="preserve">المجموع
</t>
    </r>
    <r>
      <rPr>
        <b/>
        <sz val="10"/>
        <rFont val="Arial"/>
        <family val="2"/>
      </rPr>
      <t>Total</t>
    </r>
  </si>
  <si>
    <t xml:space="preserve">                              المهنة
النشاط الاقتصادي </t>
  </si>
  <si>
    <t xml:space="preserve">                                      المهنة
النشاط الاقتصادي </t>
  </si>
  <si>
    <t xml:space="preserve">                                   المهنة
النشاط الاقتصادي </t>
  </si>
  <si>
    <t>الزراعة  والحراجة وصيد الأسماك</t>
  </si>
  <si>
    <t>التعدين واستغلال المحاجر</t>
  </si>
  <si>
    <t>الصناعة التحويلية</t>
  </si>
  <si>
    <t>إمدادات الكهرباء والغاز والبخار وتكييف الهواء</t>
  </si>
  <si>
    <t>إمدادات المياه وأنشطة الصرف وإدارة النفايات ومعالجتها</t>
  </si>
  <si>
    <t>التشييد</t>
  </si>
  <si>
    <t>تجارة الجملة والتجزئة؛ إصلاح المركبات ذات المحركات والدراجات النارية</t>
  </si>
  <si>
    <t>النقل والتخزين</t>
  </si>
  <si>
    <t>أنشطة خدمات الإقامة والطعام</t>
  </si>
  <si>
    <t>المعلومات والاتصالات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</si>
  <si>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</si>
  <si>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</si>
  <si>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</si>
  <si>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</si>
  <si>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</si>
  <si>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الأنشطة في مجال صحة الإنسان والعمل الاجتماعي</t>
  </si>
  <si>
    <t>الفنون والترفيه والتسلية</t>
  </si>
  <si>
    <t>أنشطة الخدمات الأخرى</t>
  </si>
  <si>
    <t>أنشطة الأُسَر المعيشية التي تستخدم أفراداً؛ وأنشطة الأُسَر المعيشية في إنتاج سلع وخدمات غير مميَّزة لاستعمالها الخاص</t>
  </si>
  <si>
    <t>أنشطة المنظمات والهيئات غير الخاضعة للولاية القضائية الوطنية</t>
  </si>
  <si>
    <t>Agriculture, forestry and fishing</t>
  </si>
  <si>
    <t>Mining and quarrying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</si>
  <si>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</si>
  <si>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</si>
  <si>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</si>
  <si>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</si>
  <si>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</si>
  <si>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</si>
  <si>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</si>
  <si>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</si>
  <si>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</si>
  <si>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</si>
  <si>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</si>
  <si>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</si>
  <si>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</si>
  <si>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</si>
  <si>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</si>
  <si>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organizations and bodies</t>
  </si>
  <si>
    <t>غير ربحي</t>
  </si>
  <si>
    <t>Non profit</t>
  </si>
  <si>
    <t>ذكور Male</t>
  </si>
  <si>
    <t>اناث Female</t>
  </si>
  <si>
    <t>الكتبة Clerks</t>
  </si>
  <si>
    <t>النقل والتخزين Transportation and storage</t>
  </si>
  <si>
    <t>الصناعة التحويلية Manufacturing</t>
  </si>
  <si>
    <t>التشييد Construction</t>
  </si>
  <si>
    <t>القطريون Qataris</t>
  </si>
  <si>
    <t>جامعي فما فوق
University and above</t>
  </si>
  <si>
    <t>ابتدائية 
Primary</t>
  </si>
  <si>
    <t>إعدادية
Preparatory</t>
  </si>
  <si>
    <t>ثانوية 
Secondary</t>
  </si>
  <si>
    <t>دبلوم
Diploma</t>
  </si>
  <si>
    <t>الأنشطة العقارية Real estate activities</t>
  </si>
  <si>
    <t xml:space="preserve">                                   Occupation
Economic Activity </t>
  </si>
  <si>
    <t xml:space="preserve">                                        Sector
Occupation </t>
  </si>
  <si>
    <t xml:space="preserve">أنشطة الخدمات الإدارية وخدمات الدعم Administrative and support service activities </t>
  </si>
  <si>
    <t>الأنشطة المهنية والعلمية والتقنية Professional, scientific and technical activities</t>
  </si>
  <si>
    <t xml:space="preserve">التعليم Education </t>
  </si>
  <si>
    <t>المعلومات والاتصالات Information and communication</t>
  </si>
  <si>
    <t>الأنشطة المالية وأنشطة التأمين Financial and insurance activities</t>
  </si>
  <si>
    <t>الزراعة  والحراجة وصيد الأسماك Agriculture, forestry and fishing</t>
  </si>
  <si>
    <t>الأنشطة في مجال صحة الإنسان والعمل الاجتماعي Human health and social work activities</t>
  </si>
  <si>
    <t>أنشطة خدمات الإقامة والطعام Accommodation and food service activities</t>
  </si>
  <si>
    <t xml:space="preserve">التعدين واستغلال المحاجر Mining and quarrying </t>
  </si>
  <si>
    <t>gender</t>
  </si>
  <si>
    <t>محو أمية</t>
  </si>
  <si>
    <t>جامعى</t>
  </si>
  <si>
    <t>دكتوراة</t>
  </si>
  <si>
    <t>Literacy</t>
  </si>
  <si>
    <t xml:space="preserve">University </t>
  </si>
  <si>
    <t xml:space="preserve">السكان (15 سنة فأكثر) حسب العلاقة بقوة العمل والجنسية والنوع </t>
  </si>
  <si>
    <r>
      <rPr>
        <b/>
        <sz val="12"/>
        <rFont val="Arial"/>
        <family val="2"/>
      </rPr>
      <t>المجموع</t>
    </r>
    <r>
      <rPr>
        <b/>
        <sz val="14"/>
        <rFont val="Arial"/>
        <family val="2"/>
      </rPr>
      <t xml:space="preserve"> </t>
    </r>
    <r>
      <rPr>
        <b/>
        <sz val="10"/>
        <rFont val="Arial"/>
        <family val="2"/>
      </rPr>
      <t>Total</t>
    </r>
  </si>
  <si>
    <t>النوع</t>
  </si>
  <si>
    <t>المتعطلون (15 سنة فأكثر) حسب الجنسية والنوع والحالة التعليمية</t>
  </si>
  <si>
    <t xml:space="preserve">                الجنسية والنوع
الحالة التعليمية</t>
  </si>
  <si>
    <t>المتعطلون (15 سنة فأكثر) حسب الجنسية والنوع والفئات العمرية</t>
  </si>
  <si>
    <t>إناث Female</t>
  </si>
  <si>
    <t>غير القطريين Non-Qataris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</si>
  <si>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</si>
  <si>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</si>
  <si>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 xml:space="preserve">أنشطة المنظمات والهيئات غير الخاضعة للولاية القضائية الوطنية Activities of extraterritorial organizations and bodies </t>
  </si>
  <si>
    <t>إمدادات المياه وأنشطة الصرف وإدارة النفايات ومعالجتها Water supply; sewerage, waste management and remediation  activities</t>
  </si>
  <si>
    <t>أنشطة الخدمات الأخرى Other service activities</t>
  </si>
  <si>
    <t>إمدادات الكهرباء والغاز والبخار وتكييف الهواء Electricity, gas, steam and air conditioning supply</t>
  </si>
  <si>
    <t>الفنون والترفيه والتسلية Arts, entertainment and recreation</t>
  </si>
  <si>
    <t>الإدارة العامة والدفاع؛ والضمان الاجتماعي الإلزامي Public administration and defence; compulsory social security</t>
  </si>
  <si>
    <t>أنشطة الأُسَر المعيشية التي تستخدم أفراداً  Activities of households as employers</t>
  </si>
  <si>
    <t xml:space="preserve">تجارة الجملة والتجزئة Wholesale and retail trade </t>
  </si>
  <si>
    <t>المهن العادية Elementary Occupations</t>
  </si>
  <si>
    <t>العمال المهرة في الزراعة وصيد الأسماك Skilled Agricultural And Fishery Workers</t>
  </si>
  <si>
    <t>العاملون في الحرف وما إليها من المهن Craft And Related Trades Workers</t>
  </si>
  <si>
    <t>الفنيون والإختصاصيون المساعدون Technicians And Associate Professionals</t>
  </si>
  <si>
    <t>الإختصاصيون Professionals</t>
  </si>
  <si>
    <t>المشرعون وموظفو الإدارة العليا والمديرون Legislators, Senior Officials And Managers</t>
  </si>
  <si>
    <t>المشتغلون بأجر (15 سنة فأكثر) ومتوسط الأجر الشهري (بالريال القطري) حسب النوع والنشاط الاقتصادي</t>
  </si>
  <si>
    <t>السكان النشيطون اقتصادياً (15 سنة فأكثر) حسب الجنسية والنوع والنشاط الاقتصادي</t>
  </si>
  <si>
    <t>السكان النشيطون اقتصادياً (15 سنة فأكثر) حسب المهنة والنشاط الاقتصادي</t>
  </si>
  <si>
    <t>الذكور النشيطون اقتصادياً (15 سنة فأكثر) حسب المهنة والنشاط الاقتصادي</t>
  </si>
  <si>
    <t>الإناث النشيطات اقتصادياً (15 سنة فأكثر) حسب المهنة والنشاط الاقتصادي</t>
  </si>
  <si>
    <t>السكان النشيطون اقتصادياً (15 سنة فأكثر) حسب القطاع والمهنة</t>
  </si>
  <si>
    <t>الذكور النشيطون اقتصادياً (15 سنة فأكثر) حسب القطاع والمهنة</t>
  </si>
  <si>
    <t>الإناث النشيطات اقتصادياً (15 سنة فأكثر) حسب القطاع والمهنة</t>
  </si>
  <si>
    <t>النشاط الاقتصادي</t>
  </si>
  <si>
    <t xml:space="preserve">السكان النشيطون اقتصادياً (15 سنة فأكثر) حسب الجنسية والنوع والقطاع </t>
  </si>
  <si>
    <t xml:space="preserve">السكان النشيطون اقتصادياً (15 سنة فأكثر) حسب الجنسية والنوع والحالة التعليميـة </t>
  </si>
  <si>
    <t xml:space="preserve">السكان النشيطون اقتصادياً (15 سنة فأكثر) حسب الجنسية والنوع وفئات العمر </t>
  </si>
  <si>
    <t xml:space="preserve">السكان النشيطون اقتصادياً (15 سنة فأكثر) حسب الجنسية والنوع والمهنـــة </t>
  </si>
  <si>
    <t xml:space="preserve">السكان النشيطون اقتصادياً ( 15 سنة فأكثر ) حسب الجنسية والنوع والحالة العملية </t>
  </si>
  <si>
    <t>POPULATION (15 YEARS AND ABOVE) BY RELATION TO LABOUR FORCE, 
NATIONALITY &amp; GENDER</t>
  </si>
  <si>
    <t xml:space="preserve">ECONOMICALLY ACTIVE POPULATION ( 15 YEARS &amp; ABOVE ) BY NATIONALITY, 
GENDER &amp; EMPLOYMENT STATUS  </t>
  </si>
  <si>
    <t>ECONOMICALLY ACTIVE POPULATION (15 YEARS &amp; ABOVE) BY NATIONALITY , 
GENDER &amp; OCCUPATION</t>
  </si>
  <si>
    <t>ECONOMICALLY ACTIVE POPULATION (15 YEARS &amp; ABOVE) BY NATIONALITY , 
GENDER &amp; AGE GROUPS</t>
  </si>
  <si>
    <t>ECONOMICALLY ACTIVE POPULATION (15 YEARS &amp; ABOVE) BY NATIONALITY, 
GENDER &amp; EDUCATIONAL STATUS</t>
  </si>
  <si>
    <t>ECONOMICALLY ACTIVE POPULATION (15 YEARS &amp; ABOVE) BY NATIONALITY, GENDER &amp; ECONOMIC ACTIVITY</t>
  </si>
  <si>
    <t>ECONOMICALLY ACTIVE POPULATION (15 YEARS &amp; ABOVE) BY OCCUPATION &amp; ECONOMIC ACTIVITY</t>
  </si>
  <si>
    <t>ECONOMICALLY ACTIVE MALES (15YEARS &amp; ABOVE) BY OCCUPATION &amp; ECONOMIC ACTIVITY</t>
  </si>
  <si>
    <t>ECONOMICALLY ACTIVE FEMALES (15 YEARS &amp; ABOVE) BY OCCUPATION &amp; ECONOMIC ACTIVITY</t>
  </si>
  <si>
    <t>ECONOMICALLY ACTIVE POPULATION (15 YEARS &amp; ABOVE) BY SECTOR &amp; OCCUPATION</t>
  </si>
  <si>
    <t>ECONOMICALLY ACTIVE MALES (15 YEARS &amp; ABOVE) BY SECTOR &amp; OCCUPATION</t>
  </si>
  <si>
    <t>ECONOMICALLY ACTIVE FEMALES (15 YEARS &amp; ABOVE) BY SECTOR &amp; OCCUPATION</t>
  </si>
  <si>
    <t>المشرعون وموظفو الإدارة العليا والمديرون</t>
  </si>
  <si>
    <t>العمال المهرة في الزراعة وصيد الأسماك</t>
  </si>
  <si>
    <t>مشغلو الآلات والمعدات ومجمعوها</t>
  </si>
  <si>
    <t>العاملون في الحرف وما إليها من المهن</t>
  </si>
  <si>
    <t>UNEMPLOYED (15 YEARS &amp; ABOVE) BY NATIONALITY, GENDER &amp; EDUCATIONAL STATUS</t>
  </si>
  <si>
    <t>UNEMPLOYED (15 YEARS &amp; ABOVE) BY NATIONALITY , GENDER &amp; AGE GROUP</t>
  </si>
  <si>
    <t>تدريب مهني</t>
  </si>
  <si>
    <t>Vocational Training</t>
  </si>
  <si>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</si>
  <si>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</si>
  <si>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r>
      <t xml:space="preserve">عاجز
</t>
    </r>
    <r>
      <rPr>
        <b/>
        <sz val="10"/>
        <color indexed="8"/>
        <rFont val="Arial"/>
        <family val="2"/>
      </rPr>
      <t xml:space="preserve">Disabled </t>
    </r>
  </si>
  <si>
    <r>
      <t xml:space="preserve">المجموع العام
</t>
    </r>
    <r>
      <rPr>
        <b/>
        <sz val="9"/>
        <color indexed="8"/>
        <rFont val="Arial"/>
        <family val="2"/>
      </rPr>
      <t>Grand Total</t>
    </r>
  </si>
  <si>
    <r>
      <t xml:space="preserve">المجموع
</t>
    </r>
    <r>
      <rPr>
        <b/>
        <sz val="9"/>
        <color indexed="8"/>
        <rFont val="Arial"/>
        <family val="2"/>
      </rPr>
      <t>Total</t>
    </r>
    <r>
      <rPr>
        <b/>
        <sz val="10"/>
        <color indexed="8"/>
        <rFont val="Arial"/>
        <family val="2"/>
      </rPr>
      <t xml:space="preserve"> </t>
    </r>
  </si>
  <si>
    <r>
      <t xml:space="preserve">أخرى
</t>
    </r>
    <r>
      <rPr>
        <b/>
        <sz val="9"/>
        <color indexed="8"/>
        <rFont val="Arial"/>
        <family val="2"/>
      </rPr>
      <t>Other</t>
    </r>
  </si>
  <si>
    <r>
      <t xml:space="preserve">متقاعد
</t>
    </r>
    <r>
      <rPr>
        <b/>
        <sz val="9"/>
        <color indexed="8"/>
        <rFont val="Arial"/>
        <family val="2"/>
      </rPr>
      <t>Retired</t>
    </r>
    <r>
      <rPr>
        <b/>
        <sz val="10"/>
        <color indexed="8"/>
        <rFont val="Arial"/>
        <family val="2"/>
      </rPr>
      <t xml:space="preserve"> </t>
    </r>
  </si>
  <si>
    <r>
      <t xml:space="preserve">متفرغ للدراسة
</t>
    </r>
    <r>
      <rPr>
        <b/>
        <sz val="9"/>
        <color indexed="8"/>
        <rFont val="Arial"/>
        <family val="2"/>
      </rPr>
      <t>Student</t>
    </r>
  </si>
  <si>
    <r>
      <t xml:space="preserve">متفرغة لأعمال المنزل
</t>
    </r>
    <r>
      <rPr>
        <b/>
        <sz val="9"/>
        <color indexed="8"/>
        <rFont val="Arial"/>
        <family val="2"/>
      </rPr>
      <t>Housewife</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</si>
  <si>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</si>
  <si>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</si>
  <si>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</si>
  <si>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قطريون
</t>
    </r>
    <r>
      <rPr>
        <b/>
        <sz val="10"/>
        <rFont val="Arabic Transparent"/>
        <family val="0"/>
      </rPr>
      <t>Qatari</t>
    </r>
  </si>
  <si>
    <r>
      <t xml:space="preserve">غير قطريين
</t>
    </r>
    <r>
      <rPr>
        <b/>
        <sz val="10"/>
        <rFont val="Arabic Transparent"/>
        <family val="0"/>
      </rPr>
      <t>Non-Qatari</t>
    </r>
  </si>
  <si>
    <r>
      <t xml:space="preserve">المجموع
</t>
    </r>
    <r>
      <rPr>
        <b/>
        <sz val="10"/>
        <rFont val="Arabic Transparent"/>
        <family val="0"/>
      </rPr>
      <t>Total</t>
    </r>
  </si>
  <si>
    <r>
      <t>ذكــور</t>
    </r>
    <r>
      <rPr>
        <b/>
        <sz val="10"/>
        <rFont val="Arial"/>
        <family val="2"/>
      </rPr>
      <t xml:space="preserve"> Males</t>
    </r>
  </si>
  <si>
    <r>
      <t xml:space="preserve">إناث  </t>
    </r>
    <r>
      <rPr>
        <b/>
        <sz val="10"/>
        <rFont val="Arial"/>
        <family val="2"/>
      </rPr>
      <t>Females</t>
    </r>
  </si>
  <si>
    <r>
      <t xml:space="preserve">إناث
</t>
    </r>
    <r>
      <rPr>
        <b/>
        <sz val="10"/>
        <rFont val="Arial"/>
        <family val="2"/>
      </rPr>
      <t xml:space="preserve"> Females</t>
    </r>
  </si>
  <si>
    <r>
      <t xml:space="preserve">ذكــور
</t>
    </r>
    <r>
      <rPr>
        <b/>
        <sz val="10"/>
        <rFont val="Arial"/>
        <family val="2"/>
      </rPr>
      <t>Males</t>
    </r>
  </si>
  <si>
    <t>اقل من الابتدائي
 Less than primary</t>
  </si>
  <si>
    <t>الابتدائي 
 Primary</t>
  </si>
  <si>
    <t xml:space="preserve">الاعدادي والثانوي وتدريب مهني 
 Preparatory &amp; Secondary &amp; Vocational Training </t>
  </si>
  <si>
    <t>دبلوم اقل من الجامعة
 Pre.U. Diploma</t>
  </si>
  <si>
    <t xml:space="preserve">جامعي فما فوق
 University and above
</t>
  </si>
  <si>
    <t>العمال المهرة في الزراعة وصيد الأسماك
Skilled Agricultural And Fishery Workers</t>
  </si>
  <si>
    <t xml:space="preserve">المشرعون وموظفو الإدارة العليا والمديرون
Legislators, Senior Officials And Managers
</t>
  </si>
  <si>
    <t>الكتبة  
Clerks</t>
  </si>
  <si>
    <t>الفنيون والاختصاصيون المساعدون
Technicians And Associate Professionals</t>
  </si>
  <si>
    <t>الاختصاصيون
Professionals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</si>
  <si>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</si>
  <si>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</si>
  <si>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المهن العادية
Elementary Occupations</t>
  </si>
  <si>
    <t>العاملون في الحرف وما إليها من المهن
Craft And Related Trades Workers</t>
  </si>
  <si>
    <t>غير ربحي
Non profit</t>
  </si>
  <si>
    <t xml:space="preserve">مختلط
Mixed </t>
  </si>
  <si>
    <t xml:space="preserve">مؤسسة / شركة حكومية 
Government Company/ Corporation   </t>
  </si>
  <si>
    <t xml:space="preserve">إدارة حكومية 
Government Department </t>
  </si>
  <si>
    <t>منزلى
Domestic</t>
  </si>
  <si>
    <t xml:space="preserve">خاص 
Private </t>
  </si>
  <si>
    <t xml:space="preserve">                 Nationality &amp; Gender
Educational Status</t>
  </si>
  <si>
    <t>Table No. (16)</t>
  </si>
  <si>
    <t>Table No. (15)</t>
  </si>
  <si>
    <t>ECONOMICALLY ACTIVE POPULATION (15 YEARS &amp; ABOVE) BY NATIONALITY ,
 GENDER &amp; SECTOR</t>
  </si>
  <si>
    <t xml:space="preserve">                 الجنسية والنوع
فئات العمر</t>
  </si>
  <si>
    <t xml:space="preserve">                       Nationality 
                            &amp; Gender
Age Group</t>
  </si>
  <si>
    <t>دبلوماسى / دولى / اقليمى 
 Diplomatic/International/Regional</t>
  </si>
  <si>
    <t>المشتغلون بأجر (15 سنة فأكثر) ومتوسط الأجر الشهري (بالريال القطري) حسب النوع والمهنة</t>
  </si>
  <si>
    <t>WORKERS IN PAID EMPLOYMENT (15 YEARS &amp; ABOVE) AND MONTHLY AVERAGE WAGE (Q.R.), 
BY GENDER &amp; OCCUPATION</t>
  </si>
  <si>
    <t>WORKERS IN PAID EMPLOYMENT (15 YEARS &amp; ABOVE) AND MONTHLY AVERAGE WAGE (Q.R.), 
BY GENDER &amp; ECONOMIC ACTIVITY</t>
  </si>
  <si>
    <t xml:space="preserve">Diplomatic/International/
Regional </t>
  </si>
  <si>
    <t>جدول رقم (18)</t>
  </si>
  <si>
    <t>Table No. (18)</t>
  </si>
  <si>
    <t>جدول رقم (19)</t>
  </si>
  <si>
    <t>Table No. (19)</t>
  </si>
  <si>
    <t>جدول رقم (27)</t>
  </si>
  <si>
    <t>Table No. (27)</t>
  </si>
  <si>
    <t>جدول رقم (28)</t>
  </si>
  <si>
    <t>Table No. (28)</t>
  </si>
  <si>
    <t>جدول رقم (29)</t>
  </si>
  <si>
    <t>Table No. (29)</t>
  </si>
  <si>
    <t>جدول رقم (30)</t>
  </si>
  <si>
    <t>Table No. (30)</t>
  </si>
  <si>
    <t>جدول رقم (31)</t>
  </si>
  <si>
    <t>Table No. (31)</t>
  </si>
  <si>
    <t>جدول رقم (32)</t>
  </si>
  <si>
    <t>Table No. (32)</t>
  </si>
  <si>
    <t>القوى العاملـــة</t>
  </si>
  <si>
    <t>LABOUR FORCE</t>
  </si>
  <si>
    <t>تماشياً مع النمو المطرد الذي تشهده البلاد في شتى نواحي الحياة الاجتماعية والاقتصادية وما واكب ذلك من طلب متزايد على القوى العاملة، تأتي أهمية الإحصاءات والدراسات المتعلقة بنمو وتركيب وتوزيع القوى البشرية وقوة العمل بمختلف أنواعها وخصائصها.</t>
  </si>
  <si>
    <t>In line with the steady growth of the State of Qatar in various aspects of social and economic life along with a growing demand for labor force, comes the importance of statistics and studies on growth, structure and distribution of manpower and labor force as well as their various characteristics of types.</t>
  </si>
  <si>
    <t>أنشطة المنظمات والهيئات غير الخاضعة للولاية القضائية الوطنية Activities of extraterritorial organizations and bodies</t>
  </si>
  <si>
    <t>التعدين واستغلال المحاجر Mining and quarrying</t>
  </si>
  <si>
    <t>التعليم Education</t>
  </si>
  <si>
    <t>أخرى Others</t>
  </si>
  <si>
    <t>السكان غير النشيطين اقتصادياً (15 سنة فأكثر) حسب الجنسية والنوع والفئات العمرية</t>
  </si>
  <si>
    <t>ECONOMICALLY INACTIVE POPULATION (15 YEARS &amp; ABOVE)
BY NATIONALITY, GENDER &amp; AGE GROUP</t>
  </si>
  <si>
    <t xml:space="preserve">                    الجنسية والنوع
فئات العمر</t>
  </si>
  <si>
    <t>ذكور قطريون Qatari Male</t>
  </si>
  <si>
    <t>إناث قطريات Qatari Female</t>
  </si>
  <si>
    <t>ذكور غير قطريين Non Qatari Male</t>
  </si>
  <si>
    <t>إناث غير قطريات Non Qatari Female</t>
  </si>
  <si>
    <t>15 -24</t>
  </si>
  <si>
    <t>25 - 34</t>
  </si>
  <si>
    <t>35 -44</t>
  </si>
  <si>
    <t>45 - 54</t>
  </si>
  <si>
    <t>55 - 64</t>
  </si>
  <si>
    <t>Accordingly, this chapter looks at labor force statistics derived from the data of the labor force survey by sample 2021, conducted by the Planning and Statistics Authority, where data is collected on a monthly basis, and labor force characteristics are published on a quarterly basis on PSA website.</t>
  </si>
  <si>
    <t>إمدادات المياه وأنشطة الصرف وإدارة النفايات ومعالجتها  Water supply; sewerage, waste management and remediation activities</t>
  </si>
  <si>
    <t xml:space="preserve">                               Nationality
                               &amp; Gender
Age Groups</t>
  </si>
  <si>
    <t>لذا، نعرض في هذا الفصل إحصاءات القوى العاملة من واقع بيانات مسح القوى العاملة بالعينة 2022 الذي نفذه جهاز التخطيط  والإحصاء، حيث يتم جمع البيانات بشكل شهري، ويتم نشر خصائص القوى العاملة بشكل ربع سنوي من خلال موقع الجهاز على الإنترنت.</t>
  </si>
  <si>
    <t>40+</t>
  </si>
</sst>
</file>

<file path=xl/styles.xml><?xml version="1.0" encoding="utf-8"?>
<styleSheet xmlns="http://schemas.openxmlformats.org/spreadsheetml/2006/main">
  <numFmts count="27">
    <numFmt numFmtId="5" formatCode="#,##0\ &quot;ر.ق.&quot;;\-#,##0\ &quot;ر.ق.&quot;"/>
    <numFmt numFmtId="6" formatCode="#,##0\ &quot;ر.ق.&quot;;[Red]\-#,##0\ &quot;ر.ق.&quot;"/>
    <numFmt numFmtId="7" formatCode="#,##0.00\ &quot;ر.ق.&quot;;\-#,##0.00\ &quot;ر.ق.&quot;"/>
    <numFmt numFmtId="8" formatCode="#,##0.00\ &quot;ر.ق.&quot;;[Red]\-#,##0.00\ &quot;ر.ق.&quot;"/>
    <numFmt numFmtId="42" formatCode="_-* #,##0\ &quot;ر.ق.&quot;_-;\-* #,##0\ &quot;ر.ق.&quot;_-;_-* &quot;-&quot;\ &quot;ر.ق.&quot;_-;_-@_-"/>
    <numFmt numFmtId="41" formatCode="_-* #,##0_-;\-* #,##0_-;_-* &quot;-&quot;_-;_-@_-"/>
    <numFmt numFmtId="44" formatCode="_-* #,##0.00\ &quot;ر.ق.&quot;_-;\-* #,##0.00\ &quot;ر.ق.&quot;_-;_-* &quot;-&quot;??\ &quot;ر.ق.&quot;_-;_-@_-"/>
    <numFmt numFmtId="43" formatCode="_-* #,##0.00_-;\-* #,##0.00_-;_-* &quot;-&quot;??_-;_-@_-"/>
    <numFmt numFmtId="164" formatCode="&quot;ر.ق.&quot;\ #,##0_-;&quot;ر.ق.&quot;\ #,##0\-"/>
    <numFmt numFmtId="165" formatCode="&quot;ر.ق.&quot;\ #,##0_-;[Red]&quot;ر.ق.&quot;\ #,##0\-"/>
    <numFmt numFmtId="166" formatCode="&quot;ر.ق.&quot;\ #,##0.00_-;&quot;ر.ق.&quot;\ #,##0.00\-"/>
    <numFmt numFmtId="167" formatCode="&quot;ر.ق.&quot;\ #,##0.00_-;[Red]&quot;ر.ق.&quot;\ #,##0.00\-"/>
    <numFmt numFmtId="168" formatCode="_-&quot;ر.ق.&quot;\ * #,##0_-;_-&quot;ر.ق.&quot;\ * #,##0\-;_-&quot;ر.ق.&quot;\ * &quot;-&quot;_-;_-@_-"/>
    <numFmt numFmtId="169" formatCode="_-* #,##0_-;_-* #,##0\-;_-* &quot;-&quot;_-;_-@_-"/>
    <numFmt numFmtId="170" formatCode="_-&quot;ر.ق.&quot;\ * #,##0.00_-;_-&quot;ر.ق.&quot;\ * #,##0.00\-;_-&quot;ر.ق.&quot;\ * &quot;-&quot;??_-;_-@_-"/>
    <numFmt numFmtId="171" formatCode="_-* #,##0.00_-;_-* #,##0.00\-;_-* &quot;-&quot;??_-;_-@_-"/>
    <numFmt numFmtId="172" formatCode="#,##0\ &quot;د.ك.&quot;;\-#,##0\ &quot;د.ك.&quot;"/>
    <numFmt numFmtId="173" formatCode="#,##0\ &quot;د.ك.&quot;;[Red]\-#,##0\ &quot;د.ك.&quot;"/>
    <numFmt numFmtId="174" formatCode="#,##0.00\ &quot;د.ك.&quot;;\-#,##0.00\ &quot;د.ك.&quot;"/>
    <numFmt numFmtId="175" formatCode="#,##0.00\ &quot;د.ك.&quot;;[Red]\-#,##0.00\ &quot;د.ك.&quot;"/>
    <numFmt numFmtId="176" formatCode="_-* #,##0\ &quot;د.ك.&quot;_-;\-* #,##0\ &quot;د.ك.&quot;_-;_-* &quot;-&quot;\ &quot;د.ك.&quot;_-;_-@_-"/>
    <numFmt numFmtId="177" formatCode="_-* #,##0.00\ &quot;د.ك.&quot;_-;\-* #,##0.00\ &quot;د.ك.&quot;_-;_-* &quot;-&quot;??\ &quot;د.ك.&quot;_-;_-@_-"/>
    <numFmt numFmtId="178" formatCode="0.0"/>
    <numFmt numFmtId="179" formatCode="0_ "/>
    <numFmt numFmtId="180" formatCode="#,##0.0"/>
    <numFmt numFmtId="181" formatCode="#,##0_ ;\-#,##0\ "/>
    <numFmt numFmtId="182" formatCode="_-* #,##0_-;_-* #,##0\-;_-* &quot;-&quot;??_-;_-@_-"/>
  </numFmts>
  <fonts count="96">
    <font>
      <sz val="10"/>
      <name val="Arial"/>
      <family val="0"/>
    </font>
    <font>
      <b/>
      <sz val="13.5"/>
      <name val="Arial"/>
      <family val="2"/>
    </font>
    <font>
      <b/>
      <sz val="10"/>
      <name val="Arial"/>
      <family val="2"/>
    </font>
    <font>
      <sz val="8"/>
      <name val="Arial"/>
      <family val="2"/>
    </font>
    <font>
      <b/>
      <sz val="12"/>
      <name val="Arial"/>
      <family val="2"/>
    </font>
    <font>
      <sz val="10"/>
      <color indexed="12"/>
      <name val="Arial"/>
      <family val="2"/>
    </font>
    <font>
      <b/>
      <sz val="12"/>
      <color indexed="12"/>
      <name val="Arial"/>
      <family val="2"/>
    </font>
    <font>
      <b/>
      <sz val="10"/>
      <color indexed="12"/>
      <name val="Arial"/>
      <family val="2"/>
    </font>
    <font>
      <sz val="10"/>
      <color indexed="10"/>
      <name val="Arial"/>
      <family val="2"/>
    </font>
    <font>
      <b/>
      <sz val="10"/>
      <color indexed="10"/>
      <name val="Arial"/>
      <family val="2"/>
    </font>
    <font>
      <b/>
      <sz val="16"/>
      <color indexed="12"/>
      <name val="Arial"/>
      <family val="2"/>
    </font>
    <font>
      <u val="single"/>
      <sz val="10"/>
      <color indexed="36"/>
      <name val="Arial"/>
      <family val="2"/>
    </font>
    <font>
      <b/>
      <sz val="14"/>
      <color indexed="12"/>
      <name val="Arial"/>
      <family val="2"/>
    </font>
    <font>
      <b/>
      <sz val="9"/>
      <name val="Arial"/>
      <family val="2"/>
    </font>
    <font>
      <b/>
      <sz val="11"/>
      <name val="Arial"/>
      <family val="2"/>
    </font>
    <font>
      <b/>
      <sz val="8"/>
      <name val="Arial"/>
      <family val="2"/>
    </font>
    <font>
      <u val="single"/>
      <sz val="10"/>
      <color indexed="12"/>
      <name val="Arial"/>
      <family val="2"/>
    </font>
    <font>
      <b/>
      <sz val="8"/>
      <color indexed="10"/>
      <name val="Arial"/>
      <family val="2"/>
    </font>
    <font>
      <b/>
      <sz val="12"/>
      <color indexed="10"/>
      <name val="Arial"/>
      <family val="2"/>
    </font>
    <font>
      <b/>
      <sz val="14"/>
      <name val="Arial"/>
      <family val="2"/>
    </font>
    <font>
      <b/>
      <sz val="14"/>
      <color indexed="12"/>
      <name val="Arabic Transparent"/>
      <family val="0"/>
    </font>
    <font>
      <sz val="9"/>
      <name val="Arial"/>
      <family val="2"/>
    </font>
    <font>
      <b/>
      <sz val="16"/>
      <name val="Arial"/>
      <family val="2"/>
    </font>
    <font>
      <b/>
      <sz val="10"/>
      <color indexed="8"/>
      <name val="Arial"/>
      <family val="2"/>
    </font>
    <font>
      <b/>
      <sz val="14"/>
      <name val="Arabic Transparent"/>
      <family val="0"/>
    </font>
    <font>
      <b/>
      <sz val="12"/>
      <name val="Arabic Transparent"/>
      <family val="0"/>
    </font>
    <font>
      <b/>
      <sz val="10"/>
      <name val="Arabic Transparent"/>
      <family val="0"/>
    </font>
    <font>
      <b/>
      <sz val="9"/>
      <color indexed="8"/>
      <name val="Arial"/>
      <family val="2"/>
    </font>
    <font>
      <b/>
      <sz val="16"/>
      <name val="Sakkal Majalla"/>
      <family val="0"/>
    </font>
    <font>
      <b/>
      <sz val="12"/>
      <name val="Sakkal Majalla"/>
      <family val="0"/>
    </font>
    <font>
      <b/>
      <sz val="14"/>
      <name val="Traditional Arabic"/>
      <family val="1"/>
    </font>
    <font>
      <b/>
      <sz val="12"/>
      <name val="Traditional Arabic"/>
      <family val="1"/>
    </font>
    <font>
      <sz val="10"/>
      <color indexed="8"/>
      <name val="Calibri"/>
      <family val="0"/>
    </font>
    <font>
      <sz val="10"/>
      <color indexed="9"/>
      <name val="Arial"/>
      <family val="0"/>
    </font>
    <font>
      <sz val="10"/>
      <color indexed="8"/>
      <name val="Arial"/>
      <family val="0"/>
    </font>
    <font>
      <sz val="9"/>
      <color indexed="8"/>
      <name val="Arial"/>
      <family val="0"/>
    </font>
    <font>
      <b/>
      <sz val="11"/>
      <color indexed="8"/>
      <name val="Arial"/>
      <family val="0"/>
    </font>
    <font>
      <sz val="8"/>
      <color indexed="8"/>
      <name val="Arial"/>
      <family val="0"/>
    </font>
    <font>
      <sz val="10"/>
      <color indexed="8"/>
      <name val="Arial Narrow"/>
      <family val="0"/>
    </font>
    <font>
      <sz val="10"/>
      <color indexed="54"/>
      <name val="Arial Narrow"/>
      <family val="0"/>
    </font>
    <font>
      <sz val="10"/>
      <color indexed="25"/>
      <name val="Arial Narrow"/>
      <family val="0"/>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Arial"/>
      <family val="2"/>
    </font>
    <font>
      <sz val="12"/>
      <name val="Calibri"/>
      <family val="2"/>
    </font>
    <font>
      <b/>
      <sz val="48"/>
      <color indexed="12"/>
      <name val="AGA Arabesque Desktop"/>
      <family val="0"/>
    </font>
    <font>
      <b/>
      <sz val="36"/>
      <color indexed="12"/>
      <name val="Arial"/>
      <family val="0"/>
    </font>
    <font>
      <b/>
      <sz val="20"/>
      <color indexed="12"/>
      <name val="Arial"/>
      <family val="0"/>
    </font>
    <font>
      <b/>
      <sz val="10"/>
      <color indexed="8"/>
      <name val="Calibri"/>
      <family val="0"/>
    </font>
    <font>
      <b/>
      <sz val="14"/>
      <color indexed="8"/>
      <name val="Calibri"/>
      <family val="0"/>
    </font>
    <font>
      <b/>
      <sz val="14"/>
      <color indexed="9"/>
      <name val="Calibri"/>
      <family val="0"/>
    </font>
    <font>
      <sz val="14"/>
      <color indexed="9"/>
      <name val="Calibri"/>
      <family val="0"/>
    </font>
    <font>
      <sz val="12"/>
      <color indexed="8"/>
      <name val="Arial"/>
      <family val="0"/>
    </font>
    <font>
      <b/>
      <sz val="14"/>
      <color indexed="9"/>
      <name val="Arial"/>
      <family val="0"/>
    </font>
    <font>
      <b/>
      <sz val="12"/>
      <color indexed="8"/>
      <name val="Calibri"/>
      <family val="0"/>
    </font>
    <font>
      <b/>
      <sz val="14"/>
      <color indexed="8"/>
      <name val="Arial"/>
      <family val="0"/>
    </font>
    <font>
      <sz val="9"/>
      <color indexed="8"/>
      <name val="Calibri"/>
      <family val="0"/>
    </font>
    <font>
      <b/>
      <sz val="9"/>
      <color indexed="8"/>
      <name val="Calibri"/>
      <family val="0"/>
    </font>
    <font>
      <b/>
      <sz val="12"/>
      <color indexed="9"/>
      <name val="Arial"/>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0"/>
      <color rgb="FFFF0000"/>
      <name val="Arial"/>
      <family val="2"/>
    </font>
    <font>
      <b/>
      <sz val="12"/>
      <color theme="1"/>
      <name val="Arial"/>
      <family val="2"/>
    </font>
    <font>
      <b/>
      <sz val="11"/>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medium">
        <color indexed="60"/>
      </left>
      <right style="medium">
        <color indexed="60"/>
      </right>
      <top>
        <color indexed="63"/>
      </top>
      <bottom>
        <color indexed="63"/>
      </bottom>
    </border>
    <border>
      <left>
        <color indexed="63"/>
      </left>
      <right>
        <color indexed="63"/>
      </right>
      <top style="medium">
        <color indexed="60"/>
      </top>
      <bottom style="medium">
        <color indexed="60"/>
      </bottom>
    </border>
    <border>
      <left>
        <color indexed="63"/>
      </left>
      <right>
        <color indexed="63"/>
      </right>
      <top style="medium">
        <color indexed="60"/>
      </top>
      <bottom>
        <color indexed="63"/>
      </bottom>
    </border>
    <border>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style="medium">
        <color theme="0"/>
      </right>
      <top style="medium">
        <color theme="0"/>
      </top>
      <bottom style="medium">
        <color theme="0"/>
      </bottom>
    </border>
    <border>
      <left/>
      <right style="medium">
        <color theme="0"/>
      </right>
      <top style="thin"/>
      <bottom style="medium">
        <color theme="0"/>
      </bottom>
    </border>
    <border>
      <left/>
      <right style="medium">
        <color theme="0"/>
      </right>
      <top style="medium">
        <color theme="0"/>
      </top>
      <bottom>
        <color indexed="63"/>
      </bottom>
    </border>
    <border>
      <left style="medium">
        <color theme="0"/>
      </left>
      <right/>
      <top style="medium">
        <color theme="0"/>
      </top>
      <bottom style="medium">
        <color theme="0"/>
      </bottom>
    </border>
    <border>
      <left/>
      <right style="medium">
        <color theme="0"/>
      </right>
      <top style="thin"/>
      <bottom style="thin"/>
    </border>
    <border>
      <left/>
      <right style="medium">
        <color theme="0"/>
      </right>
      <top style="thin"/>
      <bottom>
        <color indexed="63"/>
      </bottom>
    </border>
    <border>
      <left style="medium">
        <color theme="0"/>
      </left>
      <right style="medium">
        <color theme="0"/>
      </right>
      <top/>
      <bottom>
        <color indexed="63"/>
      </bottom>
    </border>
    <border>
      <left style="medium">
        <color theme="0"/>
      </left>
      <right style="medium">
        <color theme="0"/>
      </right>
      <top style="thin"/>
      <bottom style="thin"/>
    </border>
    <border>
      <left style="medium">
        <color theme="0"/>
      </left>
      <right style="medium">
        <color theme="0"/>
      </right>
      <top/>
      <bottom style="thin"/>
    </border>
    <border>
      <left/>
      <right style="medium">
        <color theme="0"/>
      </right>
      <top style="thin">
        <color theme="1"/>
      </top>
      <bottom style="thin"/>
    </border>
    <border>
      <left style="medium">
        <color theme="0"/>
      </left>
      <right style="medium">
        <color theme="0"/>
      </right>
      <top style="thin"/>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color indexed="63"/>
      </bottom>
    </border>
    <border>
      <left style="medium">
        <color theme="0"/>
      </left>
      <right style="medium">
        <color theme="0"/>
      </right>
      <top style="thin">
        <color theme="1"/>
      </top>
      <bottom style="thin"/>
    </border>
    <border>
      <left style="medium">
        <color theme="0"/>
      </left>
      <right>
        <color indexed="63"/>
      </right>
      <top style="thin"/>
      <bottom style="medium">
        <color theme="0"/>
      </bottom>
    </border>
    <border>
      <left/>
      <right style="medium">
        <color theme="0"/>
      </right>
      <top/>
      <bottom style="thick">
        <color theme="0"/>
      </bottom>
    </border>
    <border>
      <left/>
      <right style="medium">
        <color theme="0"/>
      </right>
      <top style="thick">
        <color theme="0"/>
      </top>
      <bottom style="thick">
        <color theme="0"/>
      </bottom>
    </border>
    <border>
      <left/>
      <right style="medium">
        <color theme="0"/>
      </right>
      <top style="thick">
        <color theme="0"/>
      </top>
      <bottom>
        <color indexed="63"/>
      </bottom>
    </border>
    <border>
      <left/>
      <right style="medium">
        <color theme="0"/>
      </right>
      <top/>
      <bottom>
        <color indexed="63"/>
      </bottom>
    </border>
    <border>
      <left style="medium">
        <color theme="0"/>
      </left>
      <right style="medium">
        <color theme="0"/>
      </right>
      <top style="thin"/>
      <bottom style="thick">
        <color theme="0"/>
      </bottom>
    </border>
    <border>
      <left style="medium">
        <color theme="0"/>
      </left>
      <right style="medium">
        <color theme="0"/>
      </right>
      <top/>
      <bottom style="thick">
        <color theme="0"/>
      </bottom>
    </border>
    <border>
      <left style="medium">
        <color theme="0"/>
      </left>
      <right>
        <color indexed="63"/>
      </right>
      <top style="thin"/>
      <bottom>
        <color indexed="63"/>
      </bottom>
    </border>
    <border>
      <left/>
      <right style="medium">
        <color theme="0"/>
      </right>
      <top style="medium">
        <color theme="0"/>
      </top>
      <bottom style="thin"/>
    </border>
    <border>
      <left style="medium">
        <color theme="0"/>
      </left>
      <right style="medium">
        <color theme="0"/>
      </right>
      <top style="medium">
        <color theme="0"/>
      </top>
      <bottom style="thin"/>
    </border>
    <border>
      <left/>
      <right style="medium">
        <color theme="0"/>
      </right>
      <top/>
      <bottom style="medium">
        <color theme="0"/>
      </bottom>
    </border>
    <border>
      <left style="medium">
        <color theme="0"/>
      </left>
      <right/>
      <top/>
      <bottom style="medium">
        <color theme="0"/>
      </bottom>
    </border>
    <border>
      <left style="medium">
        <color theme="0"/>
      </left>
      <right/>
      <top/>
      <bottom/>
    </border>
    <border>
      <left style="medium">
        <color theme="0"/>
      </left>
      <right/>
      <top style="thin"/>
      <bottom style="thin"/>
    </border>
    <border>
      <left style="thin">
        <color theme="0"/>
      </left>
      <right style="medium">
        <color theme="0"/>
      </right>
      <top style="thin"/>
      <bottom style="thin">
        <color theme="0"/>
      </bottom>
    </border>
    <border>
      <left style="thin">
        <color theme="0"/>
      </left>
      <right style="medium">
        <color theme="0"/>
      </right>
      <top style="thin">
        <color theme="0"/>
      </top>
      <bottom style="thin">
        <color theme="0"/>
      </bottom>
    </border>
    <border>
      <left style="thin">
        <color theme="0"/>
      </left>
      <right style="medium">
        <color theme="0"/>
      </right>
      <top style="thin">
        <color theme="0"/>
      </top>
      <bottom>
        <color indexed="63"/>
      </bottom>
    </border>
    <border>
      <left style="thin">
        <color theme="0"/>
      </left>
      <right style="medium">
        <color theme="0"/>
      </right>
      <top style="thin"/>
      <bottom style="medium">
        <color theme="0"/>
      </bottom>
    </border>
    <border>
      <left style="thin">
        <color theme="0"/>
      </left>
      <right style="medium">
        <color theme="0"/>
      </right>
      <top style="medium">
        <color theme="0"/>
      </top>
      <bottom style="thin"/>
    </border>
    <border>
      <left style="thin">
        <color theme="0"/>
      </left>
      <right style="medium">
        <color theme="0"/>
      </right>
      <top style="thin">
        <color theme="0"/>
      </top>
      <bottom style="thin"/>
    </border>
    <border>
      <left style="medium">
        <color theme="0"/>
      </left>
      <right style="thin">
        <color theme="0"/>
      </right>
      <top style="thin"/>
      <bottom style="medium">
        <color theme="0"/>
      </bottom>
    </border>
    <border>
      <left style="medium">
        <color theme="0"/>
      </left>
      <right style="thin">
        <color theme="0"/>
      </right>
      <top style="medium">
        <color theme="0"/>
      </top>
      <bottom style="thin"/>
    </border>
    <border>
      <left style="medium">
        <color theme="0"/>
      </left>
      <right style="thin">
        <color theme="0"/>
      </right>
      <top style="thin"/>
      <bottom style="thin">
        <color theme="0"/>
      </bottom>
    </border>
    <border>
      <left style="medium">
        <color theme="0"/>
      </left>
      <right style="thin">
        <color theme="0"/>
      </right>
      <top style="thin">
        <color theme="0"/>
      </top>
      <bottom style="thin">
        <color theme="0"/>
      </bottom>
    </border>
    <border>
      <left style="medium">
        <color theme="0"/>
      </left>
      <right style="thin">
        <color theme="0"/>
      </right>
      <top style="thin">
        <color theme="0"/>
      </top>
      <bottom style="thin"/>
    </border>
    <border>
      <left style="medium">
        <color theme="0"/>
      </left>
      <right style="thin">
        <color theme="0"/>
      </right>
      <top style="thin">
        <color theme="0"/>
      </top>
      <bottom>
        <color indexed="63"/>
      </bottom>
    </border>
    <border>
      <left style="medium">
        <color theme="0"/>
      </left>
      <right style="thin">
        <color theme="0"/>
      </right>
      <top style="thin"/>
      <bottom>
        <color indexed="63"/>
      </bottom>
    </border>
    <border>
      <left style="medium">
        <color theme="0"/>
      </left>
      <right style="thin">
        <color theme="0"/>
      </right>
      <top/>
      <bottom>
        <color indexed="63"/>
      </bottom>
    </border>
    <border>
      <left style="medium">
        <color theme="0"/>
      </left>
      <right style="thin">
        <color theme="0"/>
      </right>
      <top>
        <color indexed="63"/>
      </top>
      <bottom style="thin"/>
    </border>
    <border>
      <left style="thin">
        <color theme="0"/>
      </left>
      <right style="medium">
        <color theme="0"/>
      </right>
      <top style="thin"/>
      <bottom>
        <color indexed="63"/>
      </bottom>
    </border>
    <border>
      <left style="thin">
        <color theme="0"/>
      </left>
      <right style="medium">
        <color theme="0"/>
      </right>
      <top>
        <color indexed="63"/>
      </top>
      <bottom>
        <color indexed="63"/>
      </bottom>
    </border>
    <border>
      <left style="thin">
        <color theme="0"/>
      </left>
      <right style="medium">
        <color theme="0"/>
      </right>
      <top>
        <color indexed="63"/>
      </top>
      <bottom style="thin"/>
    </border>
    <border diagonalUp="1">
      <left style="thin">
        <color theme="0"/>
      </left>
      <right style="medium">
        <color theme="0"/>
      </right>
      <top style="thin"/>
      <bottom style="thin">
        <color theme="0"/>
      </bottom>
      <diagonal style="thin">
        <color theme="0"/>
      </diagonal>
    </border>
    <border diagonalUp="1">
      <left style="thin">
        <color theme="0"/>
      </left>
      <right style="medium">
        <color theme="0"/>
      </right>
      <top style="thin">
        <color theme="0"/>
      </top>
      <bottom style="thin"/>
      <diagonal style="thin">
        <color theme="0"/>
      </diagonal>
    </border>
    <border diagonalDown="1">
      <left style="medium">
        <color theme="0"/>
      </left>
      <right>
        <color indexed="63"/>
      </right>
      <top style="thin"/>
      <bottom>
        <color indexed="63"/>
      </bottom>
      <diagonal style="thin">
        <color theme="0"/>
      </diagonal>
    </border>
    <border diagonalDown="1">
      <left style="medium">
        <color theme="0"/>
      </left>
      <right>
        <color indexed="63"/>
      </right>
      <top>
        <color indexed="63"/>
      </top>
      <bottom style="thin"/>
      <diagonal style="thin">
        <color theme="0"/>
      </diagonal>
    </border>
    <border diagonalUp="1">
      <left style="thin">
        <color theme="0"/>
      </left>
      <right style="medium">
        <color theme="0"/>
      </right>
      <top style="thin"/>
      <bottom>
        <color indexed="63"/>
      </bottom>
      <diagonal style="thick">
        <color theme="0"/>
      </diagonal>
    </border>
    <border diagonalUp="1">
      <left style="thin">
        <color theme="0"/>
      </left>
      <right style="medium">
        <color theme="0"/>
      </right>
      <top>
        <color indexed="63"/>
      </top>
      <bottom style="thin"/>
      <diagonal style="thick">
        <color theme="0"/>
      </diagonal>
    </border>
    <border diagonalDown="1">
      <left style="medium">
        <color theme="0"/>
      </left>
      <right style="thin">
        <color theme="0"/>
      </right>
      <top style="thin"/>
      <bottom>
        <color indexed="63"/>
      </bottom>
      <diagonal style="thick">
        <color theme="0"/>
      </diagonal>
    </border>
    <border diagonalDown="1">
      <left style="medium">
        <color theme="0"/>
      </left>
      <right style="thin">
        <color theme="0"/>
      </right>
      <top>
        <color indexed="63"/>
      </top>
      <bottom style="thin"/>
      <diagonal style="thick">
        <color theme="0"/>
      </diagonal>
    </border>
    <border diagonalDown="1">
      <left style="medium">
        <color theme="0"/>
      </left>
      <right style="thin">
        <color theme="0"/>
      </right>
      <top>
        <color indexed="63"/>
      </top>
      <bottom>
        <color indexed="63"/>
      </bottom>
      <diagonal style="thick">
        <color theme="0"/>
      </diagonal>
    </border>
    <border diagonalUp="1">
      <left style="thin">
        <color theme="0"/>
      </left>
      <right style="medium">
        <color theme="0"/>
      </right>
      <top style="thin"/>
      <bottom>
        <color indexed="63"/>
      </bottom>
      <diagonal style="medium">
        <color theme="0"/>
      </diagonal>
    </border>
    <border diagonalUp="1">
      <left style="thin">
        <color theme="0"/>
      </left>
      <right style="medium">
        <color theme="0"/>
      </right>
      <top>
        <color indexed="63"/>
      </top>
      <bottom>
        <color indexed="63"/>
      </bottom>
      <diagonal style="medium">
        <color theme="0"/>
      </diagonal>
    </border>
    <border diagonalUp="1">
      <left style="thin">
        <color theme="0"/>
      </left>
      <right style="medium">
        <color theme="0"/>
      </right>
      <top>
        <color indexed="63"/>
      </top>
      <bottom style="thin"/>
      <diagonal style="medium">
        <color theme="0"/>
      </diagonal>
    </border>
    <border diagonalUp="1">
      <left/>
      <right style="medium">
        <color theme="0"/>
      </right>
      <top style="thin"/>
      <bottom/>
      <diagonal style="medium">
        <color theme="0"/>
      </diagonal>
    </border>
    <border diagonalUp="1">
      <left/>
      <right style="medium">
        <color theme="0"/>
      </right>
      <top/>
      <bottom/>
      <diagonal style="medium">
        <color theme="0"/>
      </diagonal>
    </border>
    <border diagonalUp="1">
      <left/>
      <right style="medium">
        <color theme="0"/>
      </right>
      <top/>
      <bottom style="thin"/>
      <diagonal style="medium">
        <color theme="0"/>
      </diagonal>
    </border>
    <border diagonalDown="1">
      <left style="medium">
        <color theme="0"/>
      </left>
      <right/>
      <top style="thin"/>
      <bottom/>
      <diagonal style="medium">
        <color theme="0"/>
      </diagonal>
    </border>
    <border diagonalDown="1">
      <left style="medium">
        <color theme="0"/>
      </left>
      <right/>
      <top/>
      <bottom/>
      <diagonal style="medium">
        <color theme="0"/>
      </diagonal>
    </border>
    <border diagonalDown="1">
      <left style="medium">
        <color theme="0"/>
      </left>
      <right/>
      <top/>
      <bottom style="thin"/>
      <diagonal style="medium">
        <color theme="0"/>
      </diagonal>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11" fillId="0" borderId="0" applyNumberFormat="0" applyFill="0" applyBorder="0" applyAlignment="0" applyProtection="0"/>
    <xf numFmtId="0" fontId="81" fillId="29" borderId="0" applyNumberFormat="0" applyBorder="0" applyAlignment="0" applyProtection="0"/>
    <xf numFmtId="0" fontId="12" fillId="0" borderId="0" applyAlignment="0">
      <protection/>
    </xf>
    <xf numFmtId="0" fontId="12" fillId="0" borderId="0" applyAlignment="0">
      <protection/>
    </xf>
    <xf numFmtId="0" fontId="6" fillId="0" borderId="0" applyAlignment="0">
      <protection/>
    </xf>
    <xf numFmtId="0" fontId="6" fillId="0" borderId="0" applyAlignment="0">
      <protection/>
    </xf>
    <xf numFmtId="0" fontId="4" fillId="30" borderId="3">
      <alignment horizontal="right" vertical="center" wrapText="1"/>
      <protection/>
    </xf>
    <xf numFmtId="0" fontId="4" fillId="30" borderId="3">
      <alignment horizontal="right" vertical="center" wrapText="1"/>
      <protection/>
    </xf>
    <xf numFmtId="1" fontId="13" fillId="30" borderId="4">
      <alignment horizontal="left" vertical="center" wrapText="1"/>
      <protection/>
    </xf>
    <xf numFmtId="1" fontId="4" fillId="30" borderId="5">
      <alignment horizontal="center" vertical="center"/>
      <protection/>
    </xf>
    <xf numFmtId="0" fontId="14" fillId="30" borderId="5">
      <alignment horizontal="center" vertical="center" wrapText="1"/>
      <protection/>
    </xf>
    <xf numFmtId="0" fontId="15" fillId="30" borderId="5">
      <alignment horizontal="center" vertical="center" wrapText="1"/>
      <protection/>
    </xf>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16" fillId="0" borderId="0" applyNumberFormat="0" applyFill="0" applyBorder="0" applyAlignment="0" applyProtection="0"/>
    <xf numFmtId="0" fontId="85" fillId="31" borderId="1" applyNumberFormat="0" applyAlignment="0" applyProtection="0"/>
    <xf numFmtId="0" fontId="0" fillId="0" borderId="0">
      <alignment horizontal="center" vertical="center" readingOrder="2"/>
      <protection/>
    </xf>
    <xf numFmtId="0" fontId="3" fillId="0" borderId="0">
      <alignment horizontal="left" vertical="center"/>
      <protection/>
    </xf>
    <xf numFmtId="0" fontId="86" fillId="0" borderId="9" applyNumberFormat="0" applyFill="0" applyAlignment="0" applyProtection="0"/>
    <xf numFmtId="0" fontId="87" fillId="32" borderId="0" applyNumberFormat="0" applyBorder="0" applyAlignment="0" applyProtection="0"/>
    <xf numFmtId="0" fontId="0" fillId="0" borderId="0">
      <alignment/>
      <protection/>
    </xf>
    <xf numFmtId="0" fontId="0" fillId="0" borderId="0">
      <alignment/>
      <protection/>
    </xf>
    <xf numFmtId="0" fontId="75" fillId="0" borderId="0">
      <alignment/>
      <protection/>
    </xf>
    <xf numFmtId="0" fontId="75" fillId="0" borderId="0">
      <alignment/>
      <protection/>
    </xf>
    <xf numFmtId="0" fontId="0" fillId="0" borderId="0">
      <alignment/>
      <protection/>
    </xf>
    <xf numFmtId="0" fontId="9" fillId="0" borderId="0">
      <alignment horizontal="right" vertical="center"/>
      <protection/>
    </xf>
    <xf numFmtId="0" fontId="17" fillId="0" borderId="0">
      <alignment horizontal="left" vertical="center"/>
      <protection/>
    </xf>
    <xf numFmtId="0" fontId="88" fillId="27" borderId="10" applyNumberFormat="0" applyAlignment="0" applyProtection="0"/>
    <xf numFmtId="9" fontId="0" fillId="0" borderId="0" applyFont="0" applyFill="0" applyBorder="0" applyAlignment="0" applyProtection="0"/>
    <xf numFmtId="0" fontId="4" fillId="0" borderId="0">
      <alignment horizontal="right" vertical="center"/>
      <protection/>
    </xf>
    <xf numFmtId="0" fontId="4" fillId="0" borderId="0">
      <alignment horizontal="righ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89" fillId="0" borderId="0" applyNumberFormat="0" applyFill="0" applyBorder="0" applyAlignment="0" applyProtection="0"/>
    <xf numFmtId="0" fontId="18" fillId="30" borderId="5" applyAlignment="0">
      <protection/>
    </xf>
    <xf numFmtId="0" fontId="18" fillId="30" borderId="5" applyAlignment="0">
      <protection/>
    </xf>
    <xf numFmtId="0" fontId="9" fillId="0" borderId="11">
      <alignment horizontal="right" vertical="center" indent="1"/>
      <protection/>
    </xf>
    <xf numFmtId="0" fontId="4"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0" fillId="0" borderId="12">
      <alignment horizontal="left" vertical="center"/>
      <protection/>
    </xf>
    <xf numFmtId="0" fontId="0" fillId="0" borderId="13">
      <alignment horizontal="left" vertical="center"/>
      <protection/>
    </xf>
    <xf numFmtId="0" fontId="90" fillId="0" borderId="0" applyNumberFormat="0" applyFill="0" applyBorder="0" applyAlignment="0" applyProtection="0"/>
  </cellStyleXfs>
  <cellXfs count="33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10" fillId="0" borderId="0" xfId="76" applyNumberFormat="1" applyFont="1" applyAlignment="1">
      <alignment vertical="center"/>
      <protection/>
    </xf>
    <xf numFmtId="0" fontId="5" fillId="0" borderId="0" xfId="76" applyNumberFormat="1" applyFont="1" applyAlignment="1">
      <alignment vertical="center"/>
      <protection/>
    </xf>
    <xf numFmtId="0" fontId="19" fillId="0" borderId="0" xfId="76" applyNumberFormat="1" applyFont="1" applyAlignment="1">
      <alignment horizontal="center" vertical="center"/>
      <protection/>
    </xf>
    <xf numFmtId="0" fontId="2" fillId="0" borderId="0" xfId="76" applyNumberFormat="1" applyFont="1" applyAlignment="1">
      <alignment horizontal="center" vertical="center"/>
      <protection/>
    </xf>
    <xf numFmtId="0" fontId="0" fillId="0" borderId="0" xfId="76" applyNumberFormat="1" applyFont="1" applyAlignment="1">
      <alignment vertical="center"/>
      <protection/>
    </xf>
    <xf numFmtId="0" fontId="4" fillId="0" borderId="0" xfId="76" applyNumberFormat="1" applyFont="1" applyAlignment="1">
      <alignment horizontal="right" vertical="center" readingOrder="2"/>
      <protection/>
    </xf>
    <xf numFmtId="0" fontId="9"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20" fillId="0" borderId="0" xfId="0" applyFont="1" applyAlignment="1">
      <alignment vertical="center" wrapText="1"/>
    </xf>
    <xf numFmtId="0" fontId="20"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xf>
    <xf numFmtId="0" fontId="2" fillId="0" borderId="0" xfId="76" applyNumberFormat="1" applyFont="1" applyAlignment="1">
      <alignment vertical="center"/>
      <protection/>
    </xf>
    <xf numFmtId="0" fontId="91" fillId="0" borderId="0" xfId="0" applyFont="1" applyAlignment="1">
      <alignment vertical="center"/>
    </xf>
    <xf numFmtId="0" fontId="22" fillId="0" borderId="0" xfId="76" applyNumberFormat="1" applyFont="1" applyAlignment="1">
      <alignment vertical="center"/>
      <protection/>
    </xf>
    <xf numFmtId="0" fontId="2" fillId="0" borderId="0" xfId="0" applyFont="1" applyAlignment="1">
      <alignment vertical="center"/>
    </xf>
    <xf numFmtId="178" fontId="0" fillId="0" borderId="0" xfId="76" applyNumberFormat="1" applyFont="1" applyAlignment="1">
      <alignment vertical="center"/>
      <protection/>
    </xf>
    <xf numFmtId="0" fontId="14" fillId="33" borderId="14" xfId="0" applyFont="1" applyFill="1" applyBorder="1" applyAlignment="1">
      <alignment horizontal="right" vertical="center" wrapText="1" indent="1"/>
    </xf>
    <xf numFmtId="3" fontId="0" fillId="0" borderId="15" xfId="42" applyNumberFormat="1" applyFont="1" applyFill="1" applyBorder="1" applyAlignment="1">
      <alignment horizontal="left" vertical="center" wrapText="1" indent="1"/>
    </xf>
    <xf numFmtId="3" fontId="0" fillId="33" borderId="16" xfId="42" applyNumberFormat="1" applyFont="1" applyFill="1" applyBorder="1" applyAlignment="1">
      <alignment horizontal="left" vertical="center" wrapText="1" indent="1"/>
    </xf>
    <xf numFmtId="0" fontId="14" fillId="0" borderId="17" xfId="0" applyFont="1" applyFill="1" applyBorder="1" applyAlignment="1">
      <alignment horizontal="right" vertical="center" wrapText="1" indent="1"/>
    </xf>
    <xf numFmtId="0" fontId="14" fillId="33" borderId="18" xfId="0" applyFont="1" applyFill="1" applyBorder="1" applyAlignment="1">
      <alignment horizontal="right" vertical="center" wrapText="1" indent="1"/>
    </xf>
    <xf numFmtId="0" fontId="0" fillId="33" borderId="19" xfId="0" applyFont="1" applyFill="1" applyBorder="1" applyAlignment="1">
      <alignment horizontal="left" vertical="center" wrapText="1" indent="1"/>
    </xf>
    <xf numFmtId="0" fontId="14" fillId="33" borderId="20" xfId="0" applyFont="1" applyFill="1" applyBorder="1" applyAlignment="1">
      <alignment horizontal="center" vertical="center" wrapText="1"/>
    </xf>
    <xf numFmtId="0" fontId="4" fillId="0" borderId="17" xfId="0" applyFont="1" applyFill="1" applyBorder="1" applyAlignment="1">
      <alignment horizontal="right" vertical="center" wrapText="1" indent="1"/>
    </xf>
    <xf numFmtId="0" fontId="4" fillId="33" borderId="14" xfId="0" applyFont="1" applyFill="1" applyBorder="1" applyAlignment="1">
      <alignment horizontal="right" vertical="center" wrapText="1" indent="1"/>
    </xf>
    <xf numFmtId="0" fontId="4" fillId="0" borderId="21" xfId="0" applyFont="1" applyFill="1" applyBorder="1" applyAlignment="1">
      <alignment horizontal="right" vertical="center" wrapText="1" indent="1"/>
    </xf>
    <xf numFmtId="3" fontId="0" fillId="0" borderId="22" xfId="42" applyNumberFormat="1" applyFont="1" applyFill="1" applyBorder="1" applyAlignment="1">
      <alignment horizontal="left" vertical="center" wrapText="1" indent="1"/>
    </xf>
    <xf numFmtId="0" fontId="4" fillId="33" borderId="20" xfId="0" applyFont="1" applyFill="1" applyBorder="1" applyAlignment="1">
      <alignment horizontal="right" vertical="center" wrapText="1" indent="1"/>
    </xf>
    <xf numFmtId="0" fontId="14" fillId="0" borderId="21" xfId="0" applyFont="1" applyFill="1" applyBorder="1" applyAlignment="1">
      <alignment horizontal="right" vertical="center" wrapText="1" indent="1"/>
    </xf>
    <xf numFmtId="3" fontId="2" fillId="33" borderId="23" xfId="42" applyNumberFormat="1" applyFont="1" applyFill="1" applyBorder="1" applyAlignment="1">
      <alignment horizontal="left" vertical="center" wrapText="1" indent="1"/>
    </xf>
    <xf numFmtId="178" fontId="0" fillId="0" borderId="0" xfId="0" applyNumberFormat="1" applyFont="1" applyAlignment="1">
      <alignment vertical="center"/>
    </xf>
    <xf numFmtId="3" fontId="0" fillId="0" borderId="0" xfId="76" applyNumberFormat="1" applyFont="1" applyAlignment="1">
      <alignment vertical="center"/>
      <protection/>
    </xf>
    <xf numFmtId="3" fontId="0" fillId="0" borderId="0" xfId="0" applyNumberFormat="1" applyFont="1" applyAlignment="1">
      <alignment vertical="center"/>
    </xf>
    <xf numFmtId="179" fontId="4" fillId="0" borderId="0" xfId="0" applyNumberFormat="1" applyFont="1" applyAlignment="1">
      <alignment horizontal="right"/>
    </xf>
    <xf numFmtId="181" fontId="0" fillId="0" borderId="0" xfId="76" applyNumberFormat="1" applyFont="1" applyAlignment="1">
      <alignment vertical="center"/>
      <protection/>
    </xf>
    <xf numFmtId="181" fontId="0" fillId="0" borderId="0" xfId="0" applyNumberFormat="1" applyFont="1" applyAlignment="1">
      <alignment vertical="center"/>
    </xf>
    <xf numFmtId="0" fontId="14" fillId="34" borderId="20" xfId="0" applyFont="1" applyFill="1" applyBorder="1" applyAlignment="1">
      <alignment horizontal="right" vertical="center" wrapText="1" indent="1"/>
    </xf>
    <xf numFmtId="0" fontId="14" fillId="33" borderId="20" xfId="0" applyFont="1" applyFill="1" applyBorder="1" applyAlignment="1">
      <alignment horizontal="right" vertical="center" wrapText="1" indent="1"/>
    </xf>
    <xf numFmtId="0" fontId="2" fillId="35" borderId="23" xfId="60" applyFont="1" applyFill="1" applyBorder="1">
      <alignment horizontal="center" vertical="center" wrapText="1"/>
      <protection/>
    </xf>
    <xf numFmtId="0" fontId="26" fillId="35" borderId="22"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14" fillId="33" borderId="25" xfId="0" applyFont="1" applyFill="1" applyBorder="1" applyAlignment="1">
      <alignment horizontal="right" vertical="center" wrapText="1" indent="1"/>
    </xf>
    <xf numFmtId="3" fontId="2" fillId="0" borderId="26" xfId="0" applyNumberFormat="1" applyFont="1" applyFill="1" applyBorder="1" applyAlignment="1">
      <alignment horizontal="right" vertical="center" indent="1" readingOrder="1"/>
    </xf>
    <xf numFmtId="3" fontId="2" fillId="0" borderId="15" xfId="0" applyNumberFormat="1" applyFont="1" applyFill="1" applyBorder="1" applyAlignment="1">
      <alignment horizontal="right" vertical="center" indent="1" readingOrder="1"/>
    </xf>
    <xf numFmtId="3" fontId="2" fillId="0" borderId="27" xfId="0" applyNumberFormat="1" applyFont="1" applyFill="1" applyBorder="1" applyAlignment="1">
      <alignment horizontal="right" vertical="center" indent="1" readingOrder="1"/>
    </xf>
    <xf numFmtId="3" fontId="0" fillId="0" borderId="15" xfId="42" applyNumberFormat="1" applyFont="1" applyFill="1" applyBorder="1" applyAlignment="1">
      <alignment horizontal="right" vertical="center" indent="1"/>
    </xf>
    <xf numFmtId="3" fontId="0" fillId="33" borderId="16" xfId="42" applyNumberFormat="1" applyFont="1" applyFill="1" applyBorder="1" applyAlignment="1">
      <alignment horizontal="right" vertical="center" indent="1"/>
    </xf>
    <xf numFmtId="3" fontId="0" fillId="0" borderId="27" xfId="42" applyNumberFormat="1" applyFont="1" applyFill="1" applyBorder="1" applyAlignment="1">
      <alignment horizontal="right" vertical="center" indent="1"/>
    </xf>
    <xf numFmtId="3" fontId="2" fillId="33" borderId="23" xfId="42" applyNumberFormat="1" applyFont="1" applyFill="1" applyBorder="1" applyAlignment="1">
      <alignment horizontal="right" vertical="center" indent="1"/>
    </xf>
    <xf numFmtId="3" fontId="2" fillId="0" borderId="15" xfId="42" applyNumberFormat="1" applyFont="1" applyFill="1" applyBorder="1" applyAlignment="1">
      <alignment horizontal="right" vertical="center" indent="1"/>
    </xf>
    <xf numFmtId="181" fontId="2" fillId="0" borderId="15" xfId="42" applyNumberFormat="1" applyFont="1" applyFill="1" applyBorder="1" applyAlignment="1">
      <alignment horizontal="right" vertical="center" indent="1"/>
    </xf>
    <xf numFmtId="181" fontId="2" fillId="0" borderId="26" xfId="42" applyNumberFormat="1" applyFont="1" applyFill="1" applyBorder="1" applyAlignment="1">
      <alignment horizontal="right" vertical="center" indent="1"/>
    </xf>
    <xf numFmtId="3" fontId="2" fillId="33" borderId="16" xfId="42" applyNumberFormat="1" applyFont="1" applyFill="1" applyBorder="1" applyAlignment="1">
      <alignment horizontal="right" vertical="center" indent="1"/>
    </xf>
    <xf numFmtId="181" fontId="2" fillId="33" borderId="16" xfId="42" applyNumberFormat="1" applyFont="1" applyFill="1" applyBorder="1" applyAlignment="1">
      <alignment horizontal="right" vertical="center" indent="1"/>
    </xf>
    <xf numFmtId="3" fontId="0" fillId="33" borderId="27" xfId="42" applyNumberFormat="1" applyFont="1" applyFill="1" applyBorder="1" applyAlignment="1">
      <alignment horizontal="right" vertical="center" indent="1"/>
    </xf>
    <xf numFmtId="3" fontId="2" fillId="33" borderId="27" xfId="42" applyNumberFormat="1" applyFont="1" applyFill="1" applyBorder="1" applyAlignment="1">
      <alignment horizontal="right" vertical="center" indent="1"/>
    </xf>
    <xf numFmtId="3" fontId="2" fillId="0" borderId="23" xfId="42" applyNumberFormat="1" applyFont="1" applyFill="1" applyBorder="1" applyAlignment="1">
      <alignment horizontal="right" vertical="center" indent="1"/>
    </xf>
    <xf numFmtId="3" fontId="0" fillId="0" borderId="22" xfId="42" applyNumberFormat="1" applyFont="1" applyFill="1" applyBorder="1" applyAlignment="1">
      <alignment horizontal="right" vertical="center" indent="1"/>
    </xf>
    <xf numFmtId="3" fontId="2" fillId="0" borderId="22" xfId="42" applyNumberFormat="1" applyFont="1" applyFill="1" applyBorder="1" applyAlignment="1">
      <alignment horizontal="right" vertical="center" indent="1"/>
    </xf>
    <xf numFmtId="181" fontId="2" fillId="0" borderId="22" xfId="42" applyNumberFormat="1" applyFont="1" applyFill="1" applyBorder="1" applyAlignment="1">
      <alignment horizontal="right" vertical="center" indent="1"/>
    </xf>
    <xf numFmtId="181" fontId="2" fillId="0" borderId="28" xfId="42" applyNumberFormat="1" applyFont="1" applyFill="1" applyBorder="1" applyAlignment="1">
      <alignment horizontal="right" vertical="center" indent="1"/>
    </xf>
    <xf numFmtId="181" fontId="2" fillId="33" borderId="23" xfId="42" applyNumberFormat="1" applyFont="1" applyFill="1" applyBorder="1" applyAlignment="1">
      <alignment horizontal="right" vertical="center" indent="1"/>
    </xf>
    <xf numFmtId="3" fontId="0" fillId="0" borderId="26" xfId="42" applyNumberFormat="1" applyFont="1" applyFill="1" applyBorder="1" applyAlignment="1">
      <alignment horizontal="right" vertical="center" indent="1"/>
    </xf>
    <xf numFmtId="3" fontId="2" fillId="0" borderId="26" xfId="42" applyNumberFormat="1" applyFont="1" applyFill="1" applyBorder="1" applyAlignment="1">
      <alignment horizontal="right" vertical="center" indent="1"/>
    </xf>
    <xf numFmtId="3" fontId="2" fillId="0" borderId="26"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0" borderId="15" xfId="0" applyNumberFormat="1" applyFont="1" applyFill="1" applyBorder="1" applyAlignment="1">
      <alignment horizontal="right" vertical="center" indent="1"/>
    </xf>
    <xf numFmtId="3" fontId="2" fillId="0" borderId="24" xfId="0" applyNumberFormat="1" applyFont="1" applyFill="1" applyBorder="1" applyAlignment="1">
      <alignment horizontal="right" vertical="center" indent="1"/>
    </xf>
    <xf numFmtId="3" fontId="2" fillId="33" borderId="29" xfId="42" applyNumberFormat="1" applyFont="1" applyFill="1" applyBorder="1" applyAlignment="1">
      <alignment horizontal="right" vertical="center" indent="1"/>
    </xf>
    <xf numFmtId="3" fontId="2" fillId="0" borderId="16" xfId="0" applyNumberFormat="1" applyFont="1" applyFill="1" applyBorder="1" applyAlignment="1">
      <alignment horizontal="right" vertical="center" indent="1"/>
    </xf>
    <xf numFmtId="3" fontId="2" fillId="0" borderId="27" xfId="42" applyNumberFormat="1" applyFont="1" applyFill="1" applyBorder="1" applyAlignment="1">
      <alignment horizontal="right" vertical="center" indent="1"/>
    </xf>
    <xf numFmtId="3" fontId="2" fillId="33" borderId="23" xfId="0" applyNumberFormat="1" applyFont="1" applyFill="1" applyBorder="1" applyAlignment="1">
      <alignment horizontal="right" vertical="center" indent="1"/>
    </xf>
    <xf numFmtId="3" fontId="2" fillId="34" borderId="23" xfId="42" applyNumberFormat="1" applyFont="1" applyFill="1" applyBorder="1" applyAlignment="1">
      <alignment horizontal="right" vertical="center" indent="1"/>
    </xf>
    <xf numFmtId="3" fontId="0" fillId="0" borderId="0" xfId="0" applyNumberFormat="1" applyAlignment="1">
      <alignment vertical="center"/>
    </xf>
    <xf numFmtId="3" fontId="0" fillId="0" borderId="15" xfId="44" applyNumberFormat="1" applyFont="1" applyFill="1" applyBorder="1" applyAlignment="1">
      <alignment horizontal="right" vertical="center" indent="1"/>
    </xf>
    <xf numFmtId="3" fontId="0" fillId="33" borderId="16" xfId="44" applyNumberFormat="1" applyFont="1" applyFill="1" applyBorder="1" applyAlignment="1">
      <alignment horizontal="right" vertical="center" indent="1"/>
    </xf>
    <xf numFmtId="3" fontId="0" fillId="0" borderId="22" xfId="44" applyNumberFormat="1" applyFont="1" applyFill="1" applyBorder="1" applyAlignment="1">
      <alignment horizontal="right" vertical="center" indent="1"/>
    </xf>
    <xf numFmtId="3" fontId="92" fillId="0" borderId="0" xfId="0" applyNumberFormat="1" applyFont="1" applyAlignment="1">
      <alignment vertical="center"/>
    </xf>
    <xf numFmtId="0" fontId="92" fillId="0" borderId="0" xfId="0" applyFont="1" applyAlignment="1">
      <alignment vertical="center"/>
    </xf>
    <xf numFmtId="0" fontId="14" fillId="0" borderId="20" xfId="0" applyFont="1" applyFill="1" applyBorder="1" applyAlignment="1">
      <alignment horizontal="right" vertical="center" wrapText="1" indent="1"/>
    </xf>
    <xf numFmtId="0" fontId="0" fillId="0" borderId="30" xfId="0" applyFont="1" applyFill="1" applyBorder="1" applyAlignment="1">
      <alignment horizontal="left" vertical="center" wrapText="1" indent="1"/>
    </xf>
    <xf numFmtId="3" fontId="0" fillId="0" borderId="26" xfId="0" applyNumberFormat="1" applyFont="1" applyFill="1" applyBorder="1" applyAlignment="1">
      <alignment horizontal="right" vertical="center" indent="1"/>
    </xf>
    <xf numFmtId="3" fontId="0" fillId="33" borderId="16" xfId="0" applyNumberFormat="1" applyFont="1" applyFill="1" applyBorder="1" applyAlignment="1">
      <alignment horizontal="right" vertical="center" indent="1"/>
    </xf>
    <xf numFmtId="3" fontId="0" fillId="0" borderId="15" xfId="0" applyNumberFormat="1" applyFont="1" applyFill="1" applyBorder="1" applyAlignment="1">
      <alignment horizontal="right" vertical="center" indent="1"/>
    </xf>
    <xf numFmtId="3" fontId="0" fillId="0" borderId="24" xfId="0" applyNumberFormat="1" applyFont="1" applyFill="1" applyBorder="1" applyAlignment="1">
      <alignment horizontal="right" vertical="center" indent="1"/>
    </xf>
    <xf numFmtId="3" fontId="0" fillId="0" borderId="26" xfId="0" applyNumberFormat="1" applyFont="1" applyFill="1" applyBorder="1" applyAlignment="1">
      <alignment horizontal="right" vertical="center" indent="1" readingOrder="1"/>
    </xf>
    <xf numFmtId="3" fontId="0" fillId="0" borderId="15" xfId="0" applyNumberFormat="1" applyFont="1" applyFill="1" applyBorder="1" applyAlignment="1">
      <alignment horizontal="right" vertical="center" indent="1" readingOrder="1"/>
    </xf>
    <xf numFmtId="3" fontId="0" fillId="0" borderId="27" xfId="0" applyNumberFormat="1" applyFont="1" applyFill="1" applyBorder="1" applyAlignment="1">
      <alignment horizontal="right" vertical="center" indent="1" readingOrder="1"/>
    </xf>
    <xf numFmtId="181" fontId="2" fillId="0" borderId="27" xfId="42" applyNumberFormat="1" applyFont="1" applyFill="1" applyBorder="1" applyAlignment="1">
      <alignment horizontal="right" vertical="center" indent="1"/>
    </xf>
    <xf numFmtId="0" fontId="0" fillId="0" borderId="26" xfId="0" applyFont="1" applyFill="1" applyBorder="1" applyAlignment="1">
      <alignment horizontal="left" vertical="center" wrapText="1" indent="1"/>
    </xf>
    <xf numFmtId="0" fontId="0" fillId="33" borderId="16" xfId="0" applyFont="1" applyFill="1" applyBorder="1" applyAlignment="1">
      <alignment horizontal="left" vertical="center" wrapText="1" indent="1"/>
    </xf>
    <xf numFmtId="0" fontId="0" fillId="0" borderId="23" xfId="0" applyFont="1" applyFill="1" applyBorder="1" applyAlignment="1">
      <alignment horizontal="left" vertical="center" wrapText="1" indent="1"/>
    </xf>
    <xf numFmtId="3" fontId="2" fillId="0" borderId="22" xfId="0" applyNumberFormat="1" applyFont="1" applyFill="1" applyBorder="1" applyAlignment="1">
      <alignment horizontal="right" vertical="center" indent="1"/>
    </xf>
    <xf numFmtId="0" fontId="0" fillId="0" borderId="28" xfId="0" applyFont="1" applyFill="1" applyBorder="1" applyAlignment="1">
      <alignment horizontal="left" vertical="center" wrapText="1" indent="1"/>
    </xf>
    <xf numFmtId="0" fontId="2" fillId="33" borderId="23" xfId="0" applyFont="1" applyFill="1" applyBorder="1" applyAlignment="1">
      <alignment horizontal="left" vertical="center" wrapText="1" indent="1"/>
    </xf>
    <xf numFmtId="0" fontId="0" fillId="0" borderId="27" xfId="0" applyFont="1" applyFill="1" applyBorder="1" applyAlignment="1">
      <alignment horizontal="left" vertical="center" wrapText="1" indent="1"/>
    </xf>
    <xf numFmtId="0" fontId="2" fillId="35" borderId="24"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0" fillId="35" borderId="24" xfId="0" applyFont="1" applyFill="1" applyBorder="1" applyAlignment="1">
      <alignment horizontal="center" vertical="top" wrapText="1"/>
    </xf>
    <xf numFmtId="0" fontId="2" fillId="35" borderId="24" xfId="0" applyFont="1" applyFill="1" applyBorder="1" applyAlignment="1">
      <alignment horizontal="center" vertical="top" wrapText="1"/>
    </xf>
    <xf numFmtId="0" fontId="26" fillId="35" borderId="28" xfId="0" applyFont="1" applyFill="1" applyBorder="1" applyAlignment="1">
      <alignment horizontal="center" vertical="center" wrapText="1"/>
    </xf>
    <xf numFmtId="3" fontId="2" fillId="33" borderId="27" xfId="0" applyNumberFormat="1" applyFont="1" applyFill="1" applyBorder="1" applyAlignment="1">
      <alignment horizontal="right" vertical="center" indent="1"/>
    </xf>
    <xf numFmtId="0" fontId="93" fillId="0" borderId="31" xfId="73" applyFont="1" applyBorder="1" applyAlignment="1">
      <alignment horizontal="right" vertical="center" wrapText="1" indent="1" readingOrder="2"/>
      <protection/>
    </xf>
    <xf numFmtId="0" fontId="2" fillId="0" borderId="26" xfId="0" applyFont="1" applyFill="1" applyBorder="1" applyAlignment="1">
      <alignment horizontal="left" vertical="center" wrapText="1" indent="1"/>
    </xf>
    <xf numFmtId="0" fontId="93" fillId="33" borderId="32" xfId="73" applyFont="1" applyFill="1" applyBorder="1" applyAlignment="1">
      <alignment horizontal="right" vertical="center" wrapText="1" indent="1" readingOrder="2"/>
      <protection/>
    </xf>
    <xf numFmtId="0" fontId="2" fillId="33" borderId="16" xfId="0" applyFont="1" applyFill="1" applyBorder="1" applyAlignment="1">
      <alignment horizontal="left" vertical="center" wrapText="1" indent="1"/>
    </xf>
    <xf numFmtId="0" fontId="93" fillId="33" borderId="33" xfId="73" applyFont="1" applyFill="1" applyBorder="1" applyAlignment="1">
      <alignment horizontal="right" vertical="center" wrapText="1" indent="1" readingOrder="2"/>
      <protection/>
    </xf>
    <xf numFmtId="0" fontId="2" fillId="33" borderId="27" xfId="0" applyFont="1" applyFill="1" applyBorder="1" applyAlignment="1">
      <alignment horizontal="left" vertical="center" wrapText="1" indent="1"/>
    </xf>
    <xf numFmtId="0" fontId="93" fillId="34" borderId="20" xfId="73" applyFont="1" applyFill="1" applyBorder="1" applyAlignment="1">
      <alignment horizontal="right" vertical="center" wrapText="1" indent="1" readingOrder="2"/>
      <protection/>
    </xf>
    <xf numFmtId="0" fontId="2" fillId="34" borderId="23" xfId="0" applyFont="1" applyFill="1" applyBorder="1" applyAlignment="1">
      <alignment horizontal="left" vertical="center" wrapText="1" indent="1"/>
    </xf>
    <xf numFmtId="0" fontId="94" fillId="0" borderId="31" xfId="73" applyFont="1" applyBorder="1" applyAlignment="1">
      <alignment horizontal="right" vertical="center" wrapText="1" indent="1" readingOrder="2"/>
      <protection/>
    </xf>
    <xf numFmtId="0" fontId="94" fillId="33" borderId="32" xfId="73" applyFont="1" applyFill="1" applyBorder="1" applyAlignment="1">
      <alignment horizontal="right" vertical="center" wrapText="1" indent="1" readingOrder="2"/>
      <protection/>
    </xf>
    <xf numFmtId="0" fontId="94" fillId="0" borderId="34" xfId="73" applyFont="1" applyBorder="1" applyAlignment="1">
      <alignment horizontal="right" vertical="center" wrapText="1" indent="1" readingOrder="2"/>
      <protection/>
    </xf>
    <xf numFmtId="0" fontId="93" fillId="33" borderId="20" xfId="73" applyFont="1" applyFill="1" applyBorder="1" applyAlignment="1">
      <alignment horizontal="right" vertical="center" wrapText="1" indent="1" readingOrder="2"/>
      <protection/>
    </xf>
    <xf numFmtId="0" fontId="93" fillId="0" borderId="32" xfId="73" applyFont="1" applyBorder="1" applyAlignment="1">
      <alignment horizontal="right" vertical="center" wrapText="1" indent="1" readingOrder="2"/>
      <protection/>
    </xf>
    <xf numFmtId="0" fontId="93" fillId="0" borderId="33" xfId="73" applyFont="1" applyBorder="1" applyAlignment="1">
      <alignment horizontal="right" vertical="center" wrapText="1" indent="1" readingOrder="2"/>
      <protection/>
    </xf>
    <xf numFmtId="0" fontId="2" fillId="35" borderId="24" xfId="0" applyNumberFormat="1" applyFont="1" applyFill="1" applyBorder="1" applyAlignment="1">
      <alignment horizontal="center" vertical="center" wrapText="1"/>
    </xf>
    <xf numFmtId="3" fontId="0" fillId="34" borderId="35" xfId="91" applyNumberFormat="1" applyFont="1" applyFill="1" applyBorder="1" applyAlignment="1">
      <alignment horizontal="right" vertical="center" indent="1"/>
      <protection/>
    </xf>
    <xf numFmtId="3" fontId="0" fillId="33" borderId="36" xfId="91" applyNumberFormat="1" applyFont="1" applyFill="1" applyBorder="1" applyAlignment="1">
      <alignment horizontal="right" vertical="center" indent="1"/>
      <protection/>
    </xf>
    <xf numFmtId="3" fontId="0" fillId="34" borderId="28" xfId="91" applyNumberFormat="1" applyFont="1" applyFill="1" applyBorder="1" applyAlignment="1">
      <alignment horizontal="right" vertical="center" indent="1"/>
      <protection/>
    </xf>
    <xf numFmtId="0" fontId="0" fillId="0" borderId="37" xfId="0" applyFont="1" applyFill="1" applyBorder="1" applyAlignment="1">
      <alignment horizontal="left" vertical="center" wrapText="1" indent="1"/>
    </xf>
    <xf numFmtId="0" fontId="2" fillId="33" borderId="29" xfId="0" applyFont="1" applyFill="1" applyBorder="1" applyAlignment="1">
      <alignment horizontal="left" vertical="center" wrapText="1" indent="1"/>
    </xf>
    <xf numFmtId="3" fontId="2" fillId="34" borderId="23" xfId="0" applyNumberFormat="1" applyFont="1" applyFill="1" applyBorder="1" applyAlignment="1">
      <alignment horizontal="right" vertical="center" indent="1"/>
    </xf>
    <xf numFmtId="0" fontId="2" fillId="35" borderId="28" xfId="0" applyNumberFormat="1" applyFont="1" applyFill="1" applyBorder="1" applyAlignment="1">
      <alignment horizontal="center" wrapText="1"/>
    </xf>
    <xf numFmtId="0" fontId="3" fillId="35" borderId="24" xfId="0" applyNumberFormat="1" applyFont="1" applyFill="1" applyBorder="1" applyAlignment="1">
      <alignment horizontal="center" vertical="top" wrapText="1"/>
    </xf>
    <xf numFmtId="0" fontId="13" fillId="35" borderId="24" xfId="0" applyNumberFormat="1" applyFont="1" applyFill="1" applyBorder="1" applyAlignment="1">
      <alignment horizontal="center" vertical="top" wrapText="1"/>
    </xf>
    <xf numFmtId="0" fontId="21" fillId="35" borderId="24" xfId="0" applyNumberFormat="1" applyFont="1" applyFill="1" applyBorder="1" applyAlignment="1">
      <alignment horizontal="center" vertical="top" wrapText="1"/>
    </xf>
    <xf numFmtId="0" fontId="3" fillId="35" borderId="24" xfId="0" applyNumberFormat="1" applyFont="1" applyFill="1" applyBorder="1" applyAlignment="1">
      <alignment horizontal="center" vertical="top" wrapText="1"/>
    </xf>
    <xf numFmtId="0" fontId="4" fillId="35" borderId="28" xfId="0" applyFont="1" applyFill="1" applyBorder="1" applyAlignment="1">
      <alignment horizontal="center" wrapText="1"/>
    </xf>
    <xf numFmtId="3" fontId="2" fillId="0" borderId="28" xfId="0" applyNumberFormat="1" applyFont="1" applyFill="1" applyBorder="1" applyAlignment="1">
      <alignment horizontal="right" vertical="center" indent="1"/>
    </xf>
    <xf numFmtId="3" fontId="2" fillId="33" borderId="23" xfId="0" applyNumberFormat="1" applyFont="1" applyFill="1" applyBorder="1" applyAlignment="1">
      <alignment horizontal="left" vertical="center" wrapText="1" indent="1"/>
    </xf>
    <xf numFmtId="3" fontId="2" fillId="34" borderId="16" xfId="0" applyNumberFormat="1" applyFont="1" applyFill="1" applyBorder="1" applyAlignment="1">
      <alignment horizontal="right" vertical="center" indent="1"/>
    </xf>
    <xf numFmtId="0" fontId="2" fillId="0" borderId="2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93" fillId="33" borderId="20" xfId="73" applyFont="1" applyFill="1" applyBorder="1" applyAlignment="1">
      <alignment horizontal="center" vertical="center" wrapText="1" readingOrder="2"/>
      <protection/>
    </xf>
    <xf numFmtId="0" fontId="2" fillId="33" borderId="23" xfId="0" applyFont="1" applyFill="1" applyBorder="1" applyAlignment="1">
      <alignment horizontal="center" vertical="center" wrapText="1"/>
    </xf>
    <xf numFmtId="0" fontId="14" fillId="0" borderId="15" xfId="0" applyFont="1" applyFill="1" applyBorder="1" applyAlignment="1">
      <alignment horizontal="right" vertical="center" wrapText="1" indent="1"/>
    </xf>
    <xf numFmtId="0" fontId="21" fillId="0" borderId="15" xfId="0" applyFont="1" applyFill="1" applyBorder="1" applyAlignment="1">
      <alignment horizontal="left" vertical="center" wrapText="1" indent="1"/>
    </xf>
    <xf numFmtId="0" fontId="14" fillId="0" borderId="27" xfId="0" applyFont="1" applyFill="1" applyBorder="1" applyAlignment="1">
      <alignment horizontal="right" vertical="center" wrapText="1" indent="1"/>
    </xf>
    <xf numFmtId="0" fontId="21" fillId="0" borderId="27" xfId="0" applyFont="1" applyFill="1" applyBorder="1" applyAlignment="1">
      <alignment horizontal="left" vertical="center" wrapText="1" indent="1"/>
    </xf>
    <xf numFmtId="0" fontId="14" fillId="0" borderId="23" xfId="0" applyFont="1" applyFill="1" applyBorder="1" applyAlignment="1">
      <alignment horizontal="right" vertical="center" wrapText="1" indent="1"/>
    </xf>
    <xf numFmtId="3" fontId="2" fillId="0" borderId="23" xfId="0" applyNumberFormat="1" applyFont="1" applyFill="1" applyBorder="1" applyAlignment="1">
      <alignment horizontal="right" vertical="center" indent="1" readingOrder="1"/>
    </xf>
    <xf numFmtId="0" fontId="13" fillId="0" borderId="23" xfId="0" applyFont="1" applyFill="1" applyBorder="1" applyAlignment="1">
      <alignment horizontal="left" vertical="center" wrapText="1" indent="1"/>
    </xf>
    <xf numFmtId="0" fontId="14" fillId="33" borderId="15" xfId="0" applyFont="1" applyFill="1" applyBorder="1" applyAlignment="1">
      <alignment horizontal="right" vertical="center" wrapText="1" indent="1"/>
    </xf>
    <xf numFmtId="3" fontId="0" fillId="33" borderId="15" xfId="0" applyNumberFormat="1" applyFont="1" applyFill="1" applyBorder="1" applyAlignment="1">
      <alignment horizontal="right" vertical="center" indent="1" readingOrder="1"/>
    </xf>
    <xf numFmtId="3" fontId="2" fillId="33" borderId="15" xfId="0" applyNumberFormat="1" applyFont="1" applyFill="1" applyBorder="1" applyAlignment="1">
      <alignment horizontal="right" vertical="center" indent="1" readingOrder="1"/>
    </xf>
    <xf numFmtId="0" fontId="21" fillId="33" borderId="15" xfId="0" applyFont="1" applyFill="1" applyBorder="1" applyAlignment="1">
      <alignment horizontal="left" vertical="center" wrapText="1" indent="1"/>
    </xf>
    <xf numFmtId="0" fontId="14" fillId="33" borderId="27" xfId="0" applyFont="1" applyFill="1" applyBorder="1" applyAlignment="1">
      <alignment horizontal="right" vertical="center" wrapText="1" indent="1"/>
    </xf>
    <xf numFmtId="3" fontId="0" fillId="33" borderId="27" xfId="0" applyNumberFormat="1" applyFont="1" applyFill="1" applyBorder="1" applyAlignment="1">
      <alignment horizontal="right" vertical="center" indent="1" readingOrder="1"/>
    </xf>
    <xf numFmtId="3" fontId="2" fillId="33" borderId="27" xfId="0" applyNumberFormat="1" applyFont="1" applyFill="1" applyBorder="1" applyAlignment="1">
      <alignment horizontal="right" vertical="center" indent="1" readingOrder="1"/>
    </xf>
    <xf numFmtId="0" fontId="21" fillId="33" borderId="27" xfId="0" applyFont="1" applyFill="1" applyBorder="1" applyAlignment="1">
      <alignment horizontal="left" vertical="center" wrapText="1" indent="1"/>
    </xf>
    <xf numFmtId="0" fontId="14" fillId="33" borderId="23" xfId="0" applyFont="1" applyFill="1" applyBorder="1" applyAlignment="1">
      <alignment horizontal="right" vertical="center" wrapText="1" indent="1"/>
    </xf>
    <xf numFmtId="3" fontId="2" fillId="33" borderId="28" xfId="0" applyNumberFormat="1" applyFont="1" applyFill="1" applyBorder="1" applyAlignment="1">
      <alignment horizontal="right" vertical="center" indent="1" readingOrder="1"/>
    </xf>
    <xf numFmtId="0" fontId="13" fillId="33" borderId="28" xfId="0" applyFont="1" applyFill="1" applyBorder="1" applyAlignment="1">
      <alignment horizontal="left" vertical="center" wrapText="1" indent="1"/>
    </xf>
    <xf numFmtId="0" fontId="14" fillId="0" borderId="26" xfId="0" applyFont="1" applyFill="1" applyBorder="1" applyAlignment="1">
      <alignment horizontal="right" vertical="center" wrapText="1" indent="1"/>
    </xf>
    <xf numFmtId="0" fontId="21" fillId="0" borderId="26" xfId="0" applyFont="1" applyFill="1" applyBorder="1" applyAlignment="1">
      <alignment horizontal="left" vertical="center" wrapText="1" indent="1"/>
    </xf>
    <xf numFmtId="0" fontId="2" fillId="35" borderId="24"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4" fillId="34" borderId="0" xfId="76" applyNumberFormat="1" applyFont="1" applyFill="1" applyAlignment="1">
      <alignment vertical="center"/>
      <protection/>
    </xf>
    <xf numFmtId="0" fontId="0" fillId="34" borderId="0" xfId="76" applyNumberFormat="1" applyFont="1" applyFill="1" applyAlignment="1">
      <alignment vertical="center"/>
      <protection/>
    </xf>
    <xf numFmtId="0" fontId="2" fillId="34" borderId="0" xfId="76" applyNumberFormat="1" applyFont="1" applyFill="1" applyAlignment="1">
      <alignment vertical="center"/>
      <protection/>
    </xf>
    <xf numFmtId="0" fontId="4" fillId="34" borderId="0" xfId="0" applyFont="1" applyFill="1" applyAlignment="1">
      <alignment horizontal="right" vertical="center" wrapText="1"/>
    </xf>
    <xf numFmtId="0" fontId="0" fillId="34" borderId="0" xfId="0" applyFont="1" applyFill="1" applyAlignment="1">
      <alignment vertical="center" wrapText="1"/>
    </xf>
    <xf numFmtId="0" fontId="2" fillId="34" borderId="0" xfId="0" applyFont="1" applyFill="1" applyAlignment="1">
      <alignment vertical="center" wrapText="1"/>
    </xf>
    <xf numFmtId="0" fontId="4" fillId="34" borderId="0" xfId="0" applyFont="1" applyFill="1" applyAlignment="1">
      <alignment vertical="center" wrapText="1" readingOrder="2"/>
    </xf>
    <xf numFmtId="0" fontId="4" fillId="0" borderId="18" xfId="0" applyFont="1" applyFill="1" applyBorder="1" applyAlignment="1">
      <alignment horizontal="right" vertical="center" wrapText="1" indent="1"/>
    </xf>
    <xf numFmtId="3" fontId="2" fillId="0" borderId="27" xfId="0" applyNumberFormat="1" applyFont="1" applyFill="1" applyBorder="1" applyAlignment="1">
      <alignment horizontal="right" vertical="center" indent="1"/>
    </xf>
    <xf numFmtId="0" fontId="2" fillId="34" borderId="0" xfId="0" applyFont="1" applyFill="1" applyAlignment="1">
      <alignment wrapText="1"/>
    </xf>
    <xf numFmtId="0" fontId="4" fillId="34" borderId="0" xfId="0" applyFont="1" applyFill="1" applyAlignment="1">
      <alignment wrapText="1" readingOrder="2"/>
    </xf>
    <xf numFmtId="0" fontId="4" fillId="34" borderId="0" xfId="76" applyNumberFormat="1" applyFont="1" applyFill="1" applyAlignment="1">
      <alignment/>
      <protection/>
    </xf>
    <xf numFmtId="0" fontId="0" fillId="34" borderId="0" xfId="76" applyNumberFormat="1" applyFont="1" applyFill="1" applyAlignment="1">
      <alignment/>
      <protection/>
    </xf>
    <xf numFmtId="0" fontId="5" fillId="0" borderId="0" xfId="76" applyNumberFormat="1" applyFont="1" applyAlignment="1">
      <alignment/>
      <protection/>
    </xf>
    <xf numFmtId="0" fontId="2" fillId="34" borderId="0" xfId="76" applyNumberFormat="1" applyFont="1" applyFill="1" applyAlignment="1">
      <alignment/>
      <protection/>
    </xf>
    <xf numFmtId="3" fontId="0" fillId="0" borderId="15" xfId="46" applyNumberFormat="1" applyFont="1" applyFill="1" applyBorder="1" applyAlignment="1">
      <alignment horizontal="left" vertical="center" wrapText="1" indent="1"/>
    </xf>
    <xf numFmtId="3" fontId="2" fillId="0" borderId="15" xfId="46" applyNumberFormat="1" applyFont="1" applyFill="1" applyBorder="1" applyAlignment="1">
      <alignment horizontal="right" vertical="center" indent="1"/>
    </xf>
    <xf numFmtId="3" fontId="0" fillId="0" borderId="15" xfId="46" applyNumberFormat="1" applyFont="1" applyFill="1" applyBorder="1" applyAlignment="1">
      <alignment horizontal="right" vertical="center" indent="1"/>
    </xf>
    <xf numFmtId="3" fontId="0" fillId="33" borderId="16" xfId="46" applyNumberFormat="1" applyFont="1" applyFill="1" applyBorder="1" applyAlignment="1">
      <alignment horizontal="left" vertical="center" wrapText="1" indent="1"/>
    </xf>
    <xf numFmtId="3" fontId="2" fillId="33" borderId="16" xfId="46" applyNumberFormat="1" applyFont="1" applyFill="1" applyBorder="1" applyAlignment="1">
      <alignment horizontal="right" vertical="center" indent="1"/>
    </xf>
    <xf numFmtId="3" fontId="0" fillId="33" borderId="16" xfId="46" applyNumberFormat="1" applyFont="1" applyFill="1" applyBorder="1" applyAlignment="1">
      <alignment horizontal="right" vertical="center" indent="1"/>
    </xf>
    <xf numFmtId="3" fontId="2" fillId="33" borderId="23" xfId="46" applyNumberFormat="1" applyFont="1" applyFill="1" applyBorder="1" applyAlignment="1">
      <alignment horizontal="right" vertical="center" indent="1"/>
    </xf>
    <xf numFmtId="3" fontId="0" fillId="0" borderId="22" xfId="46" applyNumberFormat="1" applyFont="1" applyFill="1" applyBorder="1" applyAlignment="1">
      <alignment horizontal="left" vertical="center" wrapText="1" indent="1"/>
    </xf>
    <xf numFmtId="3" fontId="2" fillId="0" borderId="22" xfId="46" applyNumberFormat="1" applyFont="1" applyFill="1" applyBorder="1" applyAlignment="1">
      <alignment horizontal="right" vertical="center" indent="1"/>
    </xf>
    <xf numFmtId="3" fontId="0" fillId="0" borderId="22" xfId="46" applyNumberFormat="1" applyFont="1" applyFill="1" applyBorder="1" applyAlignment="1">
      <alignment horizontal="right" vertical="center" indent="1"/>
    </xf>
    <xf numFmtId="3" fontId="0" fillId="34" borderId="16" xfId="46" applyNumberFormat="1" applyFont="1" applyFill="1" applyBorder="1" applyAlignment="1">
      <alignment horizontal="right" vertical="center" indent="1"/>
    </xf>
    <xf numFmtId="3" fontId="0" fillId="0" borderId="16" xfId="46" applyNumberFormat="1" applyFont="1" applyFill="1" applyBorder="1" applyAlignment="1">
      <alignment horizontal="right" vertical="center" indent="1"/>
    </xf>
    <xf numFmtId="3" fontId="2" fillId="0" borderId="16" xfId="46" applyNumberFormat="1" applyFont="1" applyFill="1" applyBorder="1" applyAlignment="1">
      <alignment horizontal="right" vertical="center" indent="1"/>
    </xf>
    <xf numFmtId="178" fontId="4" fillId="0" borderId="0" xfId="0" applyNumberFormat="1" applyFont="1" applyAlignment="1">
      <alignment horizontal="right"/>
    </xf>
    <xf numFmtId="3" fontId="0" fillId="0" borderId="17" xfId="0" applyNumberFormat="1" applyFont="1" applyFill="1" applyBorder="1" applyAlignment="1">
      <alignment horizontal="right" vertical="center" indent="1"/>
    </xf>
    <xf numFmtId="3" fontId="2" fillId="0" borderId="15" xfId="44" applyNumberFormat="1" applyFont="1" applyFill="1" applyBorder="1" applyAlignment="1">
      <alignment horizontal="right" vertical="center" indent="1"/>
    </xf>
    <xf numFmtId="3" fontId="2" fillId="0" borderId="17" xfId="0" applyNumberFormat="1" applyFont="1" applyFill="1" applyBorder="1" applyAlignment="1">
      <alignment horizontal="right" vertical="center" indent="1"/>
    </xf>
    <xf numFmtId="3" fontId="2" fillId="34" borderId="16" xfId="46" applyNumberFormat="1" applyFont="1" applyFill="1" applyBorder="1" applyAlignment="1">
      <alignment horizontal="right" vertical="center" indent="1"/>
    </xf>
    <xf numFmtId="3" fontId="2" fillId="34" borderId="35" xfId="91" applyNumberFormat="1" applyFont="1" applyFill="1" applyBorder="1" applyAlignment="1">
      <alignment horizontal="right" vertical="center" indent="1"/>
      <protection/>
    </xf>
    <xf numFmtId="3" fontId="2" fillId="33" borderId="36" xfId="91" applyNumberFormat="1" applyFont="1" applyFill="1" applyBorder="1" applyAlignment="1">
      <alignment horizontal="right" vertical="center" indent="1"/>
      <protection/>
    </xf>
    <xf numFmtId="3" fontId="2" fillId="34" borderId="28" xfId="91" applyNumberFormat="1" applyFont="1" applyFill="1" applyBorder="1" applyAlignment="1">
      <alignment horizontal="right" vertical="center" indent="1"/>
      <protection/>
    </xf>
    <xf numFmtId="3" fontId="2" fillId="33" borderId="23" xfId="46" applyNumberFormat="1" applyFont="1" applyFill="1" applyBorder="1" applyAlignment="1">
      <alignment horizontal="center" vertical="center" wrapText="1"/>
    </xf>
    <xf numFmtId="3" fontId="2" fillId="0" borderId="15" xfId="44" applyNumberFormat="1" applyFont="1" applyFill="1" applyBorder="1" applyAlignment="1">
      <alignment horizontal="center" vertical="center" wrapText="1"/>
    </xf>
    <xf numFmtId="3" fontId="2" fillId="33" borderId="16" xfId="46" applyNumberFormat="1" applyFont="1" applyFill="1" applyBorder="1" applyAlignment="1">
      <alignment horizontal="center" vertical="center" wrapText="1"/>
    </xf>
    <xf numFmtId="3" fontId="2" fillId="0" borderId="16" xfId="46" applyNumberFormat="1" applyFont="1" applyFill="1" applyBorder="1" applyAlignment="1">
      <alignment horizontal="center" vertical="center" wrapText="1"/>
    </xf>
    <xf numFmtId="3" fontId="2" fillId="34" borderId="16" xfId="46" applyNumberFormat="1"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xf>
    <xf numFmtId="3" fontId="0" fillId="0" borderId="26" xfId="44" applyNumberFormat="1" applyFont="1" applyFill="1" applyBorder="1" applyAlignment="1">
      <alignment horizontal="right" vertical="center" indent="1"/>
    </xf>
    <xf numFmtId="3" fontId="0" fillId="0" borderId="26" xfId="42" applyNumberFormat="1" applyFont="1" applyFill="1" applyBorder="1" applyAlignment="1">
      <alignment horizontal="left" vertical="center" wrapText="1" indent="1"/>
    </xf>
    <xf numFmtId="0" fontId="14" fillId="33" borderId="38" xfId="0" applyFont="1" applyFill="1" applyBorder="1" applyAlignment="1">
      <alignment horizontal="right" vertical="center" wrapText="1" indent="1"/>
    </xf>
    <xf numFmtId="3" fontId="0" fillId="33" borderId="39" xfId="44" applyNumberFormat="1" applyFont="1" applyFill="1" applyBorder="1" applyAlignment="1">
      <alignment horizontal="right" vertical="center" indent="1"/>
    </xf>
    <xf numFmtId="3" fontId="2" fillId="33" borderId="39" xfId="42" applyNumberFormat="1" applyFont="1" applyFill="1" applyBorder="1" applyAlignment="1">
      <alignment horizontal="right" vertical="center" indent="1"/>
    </xf>
    <xf numFmtId="3" fontId="0" fillId="33" borderId="39" xfId="42" applyNumberFormat="1" applyFont="1" applyFill="1" applyBorder="1" applyAlignment="1">
      <alignment horizontal="left" vertical="center" wrapText="1" indent="1"/>
    </xf>
    <xf numFmtId="3" fontId="0" fillId="0" borderId="23" xfId="42" applyNumberFormat="1" applyFont="1" applyFill="1" applyBorder="1" applyAlignment="1">
      <alignment horizontal="left" vertical="center" wrapText="1" indent="1"/>
    </xf>
    <xf numFmtId="3" fontId="0" fillId="33" borderId="27" xfId="42" applyNumberFormat="1" applyFont="1" applyFill="1" applyBorder="1" applyAlignment="1">
      <alignment horizontal="left" vertical="center" wrapText="1" indent="1"/>
    </xf>
    <xf numFmtId="3" fontId="2" fillId="34" borderId="23" xfId="42" applyNumberFormat="1" applyFont="1" applyFill="1" applyBorder="1" applyAlignment="1">
      <alignment horizontal="left" vertical="center" wrapText="1" indent="1"/>
    </xf>
    <xf numFmtId="3" fontId="2" fillId="0" borderId="23" xfId="44" applyNumberFormat="1" applyFont="1" applyFill="1" applyBorder="1" applyAlignment="1">
      <alignment horizontal="right" vertical="center" indent="1"/>
    </xf>
    <xf numFmtId="0" fontId="4" fillId="34" borderId="0" xfId="0" applyFont="1" applyFill="1" applyAlignment="1">
      <alignment horizontal="right" vertical="center" readingOrder="2"/>
    </xf>
    <xf numFmtId="0" fontId="0" fillId="0" borderId="0" xfId="72">
      <alignment/>
      <protection/>
    </xf>
    <xf numFmtId="0" fontId="28"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xf>
    <xf numFmtId="0" fontId="0" fillId="0" borderId="0" xfId="72" applyAlignment="1">
      <alignment vertical="center"/>
      <protection/>
    </xf>
    <xf numFmtId="0" fontId="0" fillId="0" borderId="0" xfId="72" applyAlignment="1">
      <alignment horizontal="justify" vertical="center"/>
      <protection/>
    </xf>
    <xf numFmtId="0" fontId="29" fillId="0" borderId="0" xfId="72" applyFont="1" applyAlignment="1">
      <alignment horizontal="right" vertical="center" wrapText="1" indent="1" readingOrder="2"/>
      <protection/>
    </xf>
    <xf numFmtId="0" fontId="30" fillId="0" borderId="0" xfId="72" applyFont="1" applyAlignment="1">
      <alignment vertical="justify"/>
      <protection/>
    </xf>
    <xf numFmtId="0" fontId="0" fillId="0" borderId="0" xfId="72" applyAlignment="1">
      <alignment horizontal="left" vertical="center" wrapText="1" indent="1"/>
      <protection/>
    </xf>
    <xf numFmtId="0" fontId="29" fillId="0" borderId="0" xfId="72" applyFont="1" applyAlignment="1">
      <alignment horizontal="right" vertical="justify" wrapText="1" indent="1"/>
      <protection/>
    </xf>
    <xf numFmtId="0" fontId="0" fillId="0" borderId="0" xfId="72" applyAlignment="1">
      <alignment horizontal="left" vertical="justify" wrapText="1" indent="1"/>
      <protection/>
    </xf>
    <xf numFmtId="0" fontId="31" fillId="0" borderId="0" xfId="72" applyFont="1" applyAlignment="1">
      <alignment horizontal="justify" vertical="top" wrapText="1" readingOrder="2"/>
      <protection/>
    </xf>
    <xf numFmtId="0" fontId="30" fillId="0" borderId="0" xfId="72" applyFont="1" applyAlignment="1">
      <alignment vertical="top"/>
      <protection/>
    </xf>
    <xf numFmtId="0" fontId="0" fillId="0" borderId="0" xfId="72" applyAlignment="1">
      <alignment horizontal="justify" vertical="top" wrapText="1"/>
      <protection/>
    </xf>
    <xf numFmtId="0" fontId="31" fillId="0" borderId="0" xfId="72" applyFont="1" applyAlignment="1">
      <alignment horizontal="justify" vertical="top" wrapText="1"/>
      <protection/>
    </xf>
    <xf numFmtId="0" fontId="2" fillId="0" borderId="0" xfId="72" applyFont="1" applyAlignment="1">
      <alignment horizontal="justify" vertical="top"/>
      <protection/>
    </xf>
    <xf numFmtId="0" fontId="0" fillId="0" borderId="0" xfId="72" applyAlignment="1">
      <alignment horizontal="right" vertical="top" readingOrder="2"/>
      <protection/>
    </xf>
    <xf numFmtId="0" fontId="0" fillId="0" borderId="0" xfId="72" applyAlignment="1">
      <alignment vertical="top"/>
      <protection/>
    </xf>
    <xf numFmtId="0" fontId="3" fillId="0" borderId="0" xfId="72" applyFont="1" applyAlignment="1">
      <alignment horizontal="justify" vertical="top"/>
      <protection/>
    </xf>
    <xf numFmtId="3" fontId="0" fillId="0" borderId="22" xfId="0" applyNumberFormat="1" applyFont="1" applyFill="1" applyBorder="1" applyAlignment="1">
      <alignment horizontal="right" vertical="center" indent="1"/>
    </xf>
    <xf numFmtId="0" fontId="59" fillId="0" borderId="0" xfId="76" applyNumberFormat="1" applyFont="1" applyAlignment="1">
      <alignment horizontal="right" vertical="center" readingOrder="2"/>
      <protection/>
    </xf>
    <xf numFmtId="0" fontId="59" fillId="0" borderId="0" xfId="76" applyNumberFormat="1" applyFont="1" applyAlignment="1">
      <alignment vertical="center"/>
      <protection/>
    </xf>
    <xf numFmtId="3" fontId="0" fillId="33" borderId="27" xfId="44" applyNumberFormat="1" applyFont="1" applyFill="1" applyBorder="1" applyAlignment="1">
      <alignment horizontal="right" vertical="center" indent="1"/>
    </xf>
    <xf numFmtId="182" fontId="0" fillId="0" borderId="0" xfId="42" applyNumberFormat="1" applyFont="1" applyAlignment="1">
      <alignment vertical="center"/>
    </xf>
    <xf numFmtId="0" fontId="15" fillId="35" borderId="24" xfId="0" applyFont="1" applyFill="1" applyBorder="1" applyAlignment="1">
      <alignment horizontal="center" vertical="center" wrapText="1"/>
    </xf>
    <xf numFmtId="0" fontId="4" fillId="0" borderId="40" xfId="0" applyFont="1" applyFill="1" applyBorder="1" applyAlignment="1">
      <alignment horizontal="center" vertical="center" wrapText="1" readingOrder="2"/>
    </xf>
    <xf numFmtId="3" fontId="0" fillId="0" borderId="41" xfId="46" applyNumberFormat="1" applyFont="1" applyFill="1" applyBorder="1" applyAlignment="1">
      <alignment horizontal="center" vertical="center" wrapText="1"/>
    </xf>
    <xf numFmtId="3" fontId="0" fillId="33" borderId="19" xfId="46" applyNumberFormat="1" applyFont="1" applyFill="1" applyBorder="1" applyAlignment="1">
      <alignment horizontal="center" vertical="center" wrapText="1"/>
    </xf>
    <xf numFmtId="0" fontId="4" fillId="0" borderId="34" xfId="0" applyFont="1" applyFill="1" applyBorder="1" applyAlignment="1">
      <alignment horizontal="center" vertical="center" wrapText="1" readingOrder="2"/>
    </xf>
    <xf numFmtId="3" fontId="0" fillId="0" borderId="42" xfId="46" applyNumberFormat="1" applyFont="1" applyFill="1" applyBorder="1" applyAlignment="1">
      <alignment horizontal="center" vertical="center" wrapText="1"/>
    </xf>
    <xf numFmtId="3" fontId="2" fillId="33" borderId="43" xfId="0" applyNumberFormat="1" applyFont="1" applyFill="1" applyBorder="1" applyAlignment="1">
      <alignment horizontal="center" vertical="center" wrapText="1"/>
    </xf>
    <xf numFmtId="0" fontId="19" fillId="0" borderId="0" xfId="76" applyNumberFormat="1" applyFont="1" applyAlignment="1">
      <alignment horizontal="center" vertical="center" wrapText="1"/>
      <protection/>
    </xf>
    <xf numFmtId="0" fontId="2" fillId="0" borderId="0" xfId="76" applyNumberFormat="1" applyFont="1" applyAlignment="1">
      <alignment horizontal="center" vertical="center" wrapText="1"/>
      <protection/>
    </xf>
    <xf numFmtId="3" fontId="21" fillId="0" borderId="0" xfId="76" applyNumberFormat="1" applyFont="1" applyAlignment="1">
      <alignment vertical="center"/>
      <protection/>
    </xf>
    <xf numFmtId="3" fontId="91" fillId="0" borderId="0" xfId="76" applyNumberFormat="1" applyFont="1" applyAlignment="1">
      <alignment vertical="center"/>
      <protection/>
    </xf>
    <xf numFmtId="3" fontId="95" fillId="0" borderId="15" xfId="0" applyNumberFormat="1" applyFont="1" applyFill="1" applyBorder="1" applyAlignment="1">
      <alignment horizontal="right" vertical="center" indent="1"/>
    </xf>
    <xf numFmtId="3" fontId="95" fillId="33" borderId="16" xfId="0" applyNumberFormat="1" applyFont="1" applyFill="1" applyBorder="1" applyAlignment="1">
      <alignment horizontal="right" vertical="center" indent="1"/>
    </xf>
    <xf numFmtId="3" fontId="95" fillId="0" borderId="22" xfId="0" applyNumberFormat="1" applyFont="1" applyFill="1" applyBorder="1" applyAlignment="1">
      <alignment horizontal="right" vertical="center" indent="1"/>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93" fillId="35" borderId="47" xfId="0" applyFont="1" applyFill="1" applyBorder="1" applyAlignment="1">
      <alignment horizontal="center" vertical="center"/>
    </xf>
    <xf numFmtId="0" fontId="93" fillId="35" borderId="48"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95" fillId="35" borderId="26" xfId="0" applyFont="1" applyFill="1" applyBorder="1" applyAlignment="1">
      <alignment horizontal="center" vertical="center" wrapText="1"/>
    </xf>
    <xf numFmtId="0" fontId="95" fillId="35" borderId="39" xfId="0" applyFont="1" applyFill="1" applyBorder="1" applyAlignment="1">
      <alignment horizontal="center" vertical="center" wrapText="1"/>
    </xf>
    <xf numFmtId="0" fontId="95" fillId="35" borderId="50" xfId="0" applyFont="1" applyFill="1" applyBorder="1" applyAlignment="1">
      <alignment horizontal="center" vertical="center" wrapText="1"/>
    </xf>
    <xf numFmtId="0" fontId="95" fillId="35"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2" fillId="34" borderId="0" xfId="0" applyFont="1" applyFill="1" applyAlignment="1">
      <alignment horizontal="center" vertical="center" wrapText="1"/>
    </xf>
    <xf numFmtId="0" fontId="4" fillId="34" borderId="0" xfId="0" applyFont="1" applyFill="1" applyAlignment="1">
      <alignment horizontal="center" vertical="center" wrapText="1"/>
    </xf>
    <xf numFmtId="0" fontId="93" fillId="35" borderId="28" xfId="0" applyFont="1" applyFill="1" applyBorder="1" applyAlignment="1">
      <alignment horizontal="center" vertical="center" wrapText="1"/>
    </xf>
    <xf numFmtId="0" fontId="93" fillId="35" borderId="26" xfId="0" applyFont="1" applyFill="1" applyBorder="1" applyAlignment="1">
      <alignment horizontal="center" vertical="center" wrapText="1"/>
    </xf>
    <xf numFmtId="0" fontId="93" fillId="35" borderId="39" xfId="0" applyFont="1" applyFill="1" applyBorder="1" applyAlignment="1">
      <alignment horizontal="center" vertical="center" wrapText="1"/>
    </xf>
    <xf numFmtId="0" fontId="1" fillId="34" borderId="0" xfId="0" applyFont="1" applyFill="1" applyAlignment="1">
      <alignment horizontal="center" vertical="center" wrapText="1"/>
    </xf>
    <xf numFmtId="0" fontId="25" fillId="35" borderId="28"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4" fillId="34" borderId="0" xfId="0" applyFont="1" applyFill="1" applyAlignment="1">
      <alignment horizontal="center" vertical="center" wrapText="1"/>
    </xf>
    <xf numFmtId="0" fontId="4" fillId="35" borderId="59"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35" borderId="49"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2" fillId="34" borderId="0" xfId="76" applyNumberFormat="1" applyFont="1" applyFill="1" applyAlignment="1">
      <alignment horizontal="center" vertical="center" wrapText="1"/>
      <protection/>
    </xf>
    <xf numFmtId="0" fontId="4" fillId="34" borderId="0" xfId="76" applyNumberFormat="1" applyFont="1" applyFill="1" applyAlignment="1">
      <alignment horizontal="center" vertical="center" wrapText="1"/>
      <protection/>
    </xf>
    <xf numFmtId="0" fontId="4" fillId="35" borderId="23" xfId="0" applyNumberFormat="1" applyFont="1" applyFill="1" applyBorder="1" applyAlignment="1">
      <alignment horizontal="center" vertical="center" wrapText="1"/>
    </xf>
    <xf numFmtId="0" fontId="4" fillId="35" borderId="44" xfId="76" applyNumberFormat="1" applyFont="1" applyFill="1" applyBorder="1" applyAlignment="1">
      <alignment horizontal="center" vertical="center" wrapText="1"/>
      <protection/>
    </xf>
    <xf numFmtId="0" fontId="4" fillId="35" borderId="49" xfId="76" applyNumberFormat="1" applyFont="1" applyFill="1" applyBorder="1" applyAlignment="1">
      <alignment horizontal="center" vertical="center" wrapText="1"/>
      <protection/>
    </xf>
    <xf numFmtId="0" fontId="2" fillId="35" borderId="52" xfId="76" applyNumberFormat="1" applyFont="1" applyFill="1" applyBorder="1" applyAlignment="1">
      <alignment horizontal="center" vertical="center" wrapText="1"/>
      <protection/>
    </xf>
    <xf numFmtId="0" fontId="2" fillId="35" borderId="54" xfId="76" applyNumberFormat="1" applyFont="1" applyFill="1" applyBorder="1" applyAlignment="1">
      <alignment horizontal="center" vertical="center" wrapText="1"/>
      <protection/>
    </xf>
    <xf numFmtId="0" fontId="19" fillId="35" borderId="23" xfId="0" applyNumberFormat="1" applyFont="1" applyFill="1" applyBorder="1" applyAlignment="1">
      <alignment horizontal="center" vertical="center" wrapText="1"/>
    </xf>
    <xf numFmtId="0" fontId="4" fillId="35" borderId="62" xfId="76" applyNumberFormat="1" applyFont="1" applyFill="1" applyBorder="1" applyAlignment="1">
      <alignment horizontal="right" vertical="center" wrapText="1" indent="1"/>
      <protection/>
    </xf>
    <xf numFmtId="0" fontId="4" fillId="35" borderId="63" xfId="76" applyNumberFormat="1" applyFont="1" applyFill="1" applyBorder="1" applyAlignment="1">
      <alignment horizontal="right" vertical="center" wrapText="1" indent="1"/>
      <protection/>
    </xf>
    <xf numFmtId="0" fontId="2" fillId="35" borderId="64" xfId="76" applyNumberFormat="1" applyFont="1" applyFill="1" applyBorder="1" applyAlignment="1">
      <alignment horizontal="left" vertical="center" wrapText="1" indent="1"/>
      <protection/>
    </xf>
    <xf numFmtId="0" fontId="2" fillId="35" borderId="65" xfId="76" applyNumberFormat="1" applyFont="1" applyFill="1" applyBorder="1" applyAlignment="1">
      <alignment horizontal="left" vertical="center" wrapText="1" indent="1"/>
      <protection/>
    </xf>
    <xf numFmtId="0" fontId="4" fillId="35" borderId="66" xfId="76" applyNumberFormat="1" applyFont="1" applyFill="1" applyBorder="1" applyAlignment="1">
      <alignment horizontal="right" vertical="center" wrapText="1" indent="1"/>
      <protection/>
    </xf>
    <xf numFmtId="0" fontId="4" fillId="35" borderId="67" xfId="76" applyNumberFormat="1" applyFont="1" applyFill="1" applyBorder="1" applyAlignment="1">
      <alignment horizontal="right" vertical="center" wrapText="1" indent="1"/>
      <protection/>
    </xf>
    <xf numFmtId="0" fontId="2" fillId="35" borderId="68" xfId="76" applyNumberFormat="1" applyFont="1" applyFill="1" applyBorder="1" applyAlignment="1">
      <alignment horizontal="left" vertical="center" wrapText="1" indent="1"/>
      <protection/>
    </xf>
    <xf numFmtId="0" fontId="2" fillId="35" borderId="69" xfId="76" applyNumberFormat="1" applyFont="1" applyFill="1" applyBorder="1" applyAlignment="1">
      <alignment horizontal="left" vertical="center" wrapText="1" indent="1"/>
      <protection/>
    </xf>
    <xf numFmtId="0" fontId="25" fillId="35" borderId="23" xfId="0" applyFont="1" applyFill="1" applyBorder="1" applyAlignment="1">
      <alignment horizontal="center" vertical="center" wrapText="1"/>
    </xf>
    <xf numFmtId="0" fontId="2" fillId="35" borderId="68" xfId="0" applyFont="1" applyFill="1" applyBorder="1" applyAlignment="1">
      <alignment horizontal="left" vertical="center" wrapText="1" indent="1"/>
    </xf>
    <xf numFmtId="0" fontId="2" fillId="35" borderId="70" xfId="0" applyFont="1" applyFill="1" applyBorder="1" applyAlignment="1">
      <alignment horizontal="left" vertical="center" wrapText="1" indent="1"/>
    </xf>
    <xf numFmtId="0" fontId="2" fillId="35" borderId="69" xfId="0" applyFont="1" applyFill="1" applyBorder="1" applyAlignment="1">
      <alignment horizontal="left" vertical="center" wrapText="1" indent="1"/>
    </xf>
    <xf numFmtId="0" fontId="4" fillId="35" borderId="71" xfId="0" applyFont="1" applyFill="1" applyBorder="1" applyAlignment="1">
      <alignment horizontal="right" vertical="center" wrapText="1" indent="1"/>
    </xf>
    <xf numFmtId="0" fontId="4" fillId="35" borderId="72" xfId="0" applyFont="1" applyFill="1" applyBorder="1" applyAlignment="1">
      <alignment horizontal="right" vertical="center" wrapText="1" indent="1"/>
    </xf>
    <xf numFmtId="0" fontId="4" fillId="35" borderId="73" xfId="0" applyFont="1" applyFill="1" applyBorder="1" applyAlignment="1">
      <alignment horizontal="right" vertical="center" wrapText="1" indent="1"/>
    </xf>
    <xf numFmtId="0" fontId="4" fillId="35" borderId="74" xfId="0" applyFont="1" applyFill="1" applyBorder="1" applyAlignment="1">
      <alignment horizontal="right" vertical="center" wrapText="1" indent="1"/>
    </xf>
    <xf numFmtId="0" fontId="4" fillId="35" borderId="75" xfId="0" applyFont="1" applyFill="1" applyBorder="1" applyAlignment="1">
      <alignment horizontal="right" vertical="center" wrapText="1" indent="1"/>
    </xf>
    <xf numFmtId="0" fontId="4" fillId="35" borderId="76" xfId="0" applyFont="1" applyFill="1" applyBorder="1" applyAlignment="1">
      <alignment horizontal="right" vertical="center" wrapText="1" indent="1"/>
    </xf>
    <xf numFmtId="0" fontId="2" fillId="35" borderId="77" xfId="0" applyFont="1" applyFill="1" applyBorder="1" applyAlignment="1">
      <alignment horizontal="left" vertical="center" wrapText="1" indent="1"/>
    </xf>
    <xf numFmtId="0" fontId="2" fillId="35" borderId="78" xfId="0" applyFont="1" applyFill="1" applyBorder="1" applyAlignment="1">
      <alignment horizontal="left" vertical="center" wrapText="1" indent="1"/>
    </xf>
    <xf numFmtId="0" fontId="2" fillId="35" borderId="79" xfId="0" applyFont="1" applyFill="1" applyBorder="1" applyAlignment="1">
      <alignment horizontal="left" vertical="center" wrapText="1" inden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urrency" xfId="47"/>
    <cellStyle name="Currency [0]" xfId="48"/>
    <cellStyle name="Explanatory Text" xfId="49"/>
    <cellStyle name="Followed Hyperlink" xfId="50"/>
    <cellStyle name="Good" xfId="51"/>
    <cellStyle name="H1" xfId="52"/>
    <cellStyle name="H1 2" xfId="53"/>
    <cellStyle name="H2" xfId="54"/>
    <cellStyle name="H2 2" xfId="55"/>
    <cellStyle name="had" xfId="56"/>
    <cellStyle name="had 2" xfId="57"/>
    <cellStyle name="had0" xfId="58"/>
    <cellStyle name="Had1" xfId="59"/>
    <cellStyle name="Had2" xfId="60"/>
    <cellStyle name="Had3" xfId="61"/>
    <cellStyle name="Heading 1" xfId="62"/>
    <cellStyle name="Heading 2" xfId="63"/>
    <cellStyle name="Heading 3" xfId="64"/>
    <cellStyle name="Heading 4" xfId="65"/>
    <cellStyle name="Hyperlink" xfId="66"/>
    <cellStyle name="Input" xfId="67"/>
    <cellStyle name="inxa" xfId="68"/>
    <cellStyle name="inxe" xfId="69"/>
    <cellStyle name="Linked Cell" xfId="70"/>
    <cellStyle name="Neutral" xfId="71"/>
    <cellStyle name="Normal 2" xfId="72"/>
    <cellStyle name="Normal 3" xfId="73"/>
    <cellStyle name="Normal 4" xfId="74"/>
    <cellStyle name="Normal 5" xfId="75"/>
    <cellStyle name="Normal_جداول الأفراد" xfId="76"/>
    <cellStyle name="NotA" xfId="77"/>
    <cellStyle name="Note" xfId="78"/>
    <cellStyle name="Output" xfId="79"/>
    <cellStyle name="Percent" xfId="80"/>
    <cellStyle name="T1" xfId="81"/>
    <cellStyle name="T1 2" xfId="82"/>
    <cellStyle name="T2" xfId="83"/>
    <cellStyle name="T2 2" xfId="84"/>
    <cellStyle name="T2 3" xfId="85"/>
    <cellStyle name="Title" xfId="86"/>
    <cellStyle name="Total" xfId="87"/>
    <cellStyle name="Total 2" xfId="88"/>
    <cellStyle name="Total1" xfId="89"/>
    <cellStyle name="TXT1" xfId="90"/>
    <cellStyle name="TXT2" xfId="91"/>
    <cellStyle name="TXT3" xfId="92"/>
    <cellStyle name="TXT4" xfId="93"/>
    <cellStyle name="TXT5"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chartsheet" Target="chartsheets/sheet8.xml" /><Relationship Id="rId27" Type="http://schemas.openxmlformats.org/officeDocument/2006/relationships/worksheet" Target="worksheets/sheet19.xml" /><Relationship Id="rId28" Type="http://schemas.openxmlformats.org/officeDocument/2006/relationships/chartsheet" Target="chartsheets/sheet9.xml" /><Relationship Id="rId29" Type="http://schemas.openxmlformats.org/officeDocument/2006/relationships/worksheet" Target="worksheets/sheet20.xml" /><Relationship Id="rId30" Type="http://schemas.openxmlformats.org/officeDocument/2006/relationships/chartsheet" Target="chartsheets/sheet1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 النشيطون اقتصادياً (</a:t>
            </a:r>
            <a:r>
              <a:rPr lang="en-US" cap="none" sz="1400" b="1" i="0" u="none" baseline="0">
                <a:solidFill>
                  <a:srgbClr val="000000"/>
                </a:solidFill>
              </a:rPr>
              <a:t>15</a:t>
            </a:r>
            <a:r>
              <a:rPr lang="en-US" cap="none" sz="1400" b="1" i="0" u="none" baseline="0">
                <a:solidFill>
                  <a:srgbClr val="000000"/>
                </a:solidFill>
              </a:rPr>
              <a:t>سنة فأكثر) حسب النوع و المهنة (بالألف)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BY GENDER &amp; OCCUPATION (Thousands)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0235"/>
          <c:y val="-0.00775"/>
        </c:manualLayout>
      </c:layout>
      <c:spPr>
        <a:noFill/>
        <a:ln w="3175">
          <a:noFill/>
        </a:ln>
      </c:spPr>
    </c:title>
    <c:plotArea>
      <c:layout>
        <c:manualLayout>
          <c:xMode val="edge"/>
          <c:yMode val="edge"/>
          <c:x val="-0.01025"/>
          <c:y val="0.17725"/>
          <c:w val="0.95725"/>
          <c:h val="0.7565"/>
        </c:manualLayout>
      </c:layout>
      <c:barChart>
        <c:barDir val="bar"/>
        <c:grouping val="clustered"/>
        <c:varyColors val="0"/>
        <c:ser>
          <c:idx val="0"/>
          <c:order val="0"/>
          <c:tx>
            <c:strRef>
              <c:f>'17'!$B$21</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المهن العادية
Elementary Occupations</c:v>
                </c:pt>
                <c:pt idx="7">
                  <c:v>مشغلو الآلات والمعدات ومجمعوها
Plant And Machine Operators And Assemblers</c:v>
                </c:pt>
                <c:pt idx="8">
                  <c:v>العاملون في الحرف وما إليها من المهن
Craft And Related Trades Workers</c:v>
                </c:pt>
              </c:strCache>
            </c:strRef>
          </c:cat>
          <c:val>
            <c:numRef>
              <c:f>'17'!$D$23:$D$31</c:f>
              <c:numCache>
                <c:ptCount val="9"/>
                <c:pt idx="0">
                  <c:v>31.325</c:v>
                </c:pt>
                <c:pt idx="1">
                  <c:v>50.952</c:v>
                </c:pt>
                <c:pt idx="2">
                  <c:v>138.025</c:v>
                </c:pt>
                <c:pt idx="3">
                  <c:v>150.759</c:v>
                </c:pt>
                <c:pt idx="4">
                  <c:v>165.26</c:v>
                </c:pt>
                <c:pt idx="5">
                  <c:v>203.641</c:v>
                </c:pt>
                <c:pt idx="6">
                  <c:v>206.553</c:v>
                </c:pt>
                <c:pt idx="7">
                  <c:v>283.678</c:v>
                </c:pt>
                <c:pt idx="8">
                  <c:v>547.251</c:v>
                </c:pt>
              </c:numCache>
            </c:numRef>
          </c:val>
        </c:ser>
        <c:ser>
          <c:idx val="1"/>
          <c:order val="1"/>
          <c:tx>
            <c:strRef>
              <c:f>'17'!$C$21</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المهن العادية
Elementary Occupations</c:v>
                </c:pt>
                <c:pt idx="7">
                  <c:v>مشغلو الآلات والمعدات ومجمعوها
Plant And Machine Operators And Assemblers</c:v>
                </c:pt>
                <c:pt idx="8">
                  <c:v>العاملون في الحرف وما إليها من المهن
Craft And Related Trades Workers</c:v>
                </c:pt>
              </c:strCache>
            </c:strRef>
          </c:cat>
          <c:val>
            <c:numRef>
              <c:f>'17'!$E$23:$E$31</c:f>
              <c:numCache>
                <c:ptCount val="9"/>
                <c:pt idx="0">
                  <c:v>0</c:v>
                </c:pt>
                <c:pt idx="1">
                  <c:v>8.048</c:v>
                </c:pt>
                <c:pt idx="2">
                  <c:v>49.235</c:v>
                </c:pt>
                <c:pt idx="3">
                  <c:v>61.113</c:v>
                </c:pt>
                <c:pt idx="4">
                  <c:v>35.698</c:v>
                </c:pt>
                <c:pt idx="5">
                  <c:v>101.265</c:v>
                </c:pt>
                <c:pt idx="6">
                  <c:v>96.735</c:v>
                </c:pt>
                <c:pt idx="7">
                  <c:v>0.494</c:v>
                </c:pt>
                <c:pt idx="8">
                  <c:v>0.324</c:v>
                </c:pt>
              </c:numCache>
            </c:numRef>
          </c:val>
        </c:ser>
        <c:overlap val="-5"/>
        <c:axId val="61432286"/>
        <c:axId val="16019663"/>
      </c:barChart>
      <c:catAx>
        <c:axId val="61432286"/>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6019663"/>
        <c:crosses val="autoZero"/>
        <c:auto val="1"/>
        <c:lblOffset val="100"/>
        <c:tickLblSkip val="1"/>
        <c:noMultiLvlLbl val="0"/>
      </c:catAx>
      <c:valAx>
        <c:axId val="16019663"/>
        <c:scaling>
          <c:orientation val="minMax"/>
        </c:scaling>
        <c:axPos val="b"/>
        <c:title>
          <c:tx>
            <c:rich>
              <a:bodyPr vert="horz" rot="0" anchor="ctr"/>
              <a:lstStyle/>
              <a:p>
                <a:pPr algn="ctr">
                  <a:defRPr/>
                </a:pPr>
                <a:r>
                  <a:rPr lang="en-US" cap="none" sz="1000" b="1" i="0" u="none" baseline="0">
                    <a:solidFill>
                      <a:srgbClr val="000000"/>
                    </a:solidFill>
                  </a:rPr>
                  <a:t>بالألف </a:t>
                </a:r>
                <a:r>
                  <a:rPr lang="en-US" cap="none" sz="1000" b="1" i="0" u="none" baseline="0">
                    <a:solidFill>
                      <a:srgbClr val="000000"/>
                    </a:solidFill>
                  </a:rPr>
                  <a:t>Thousands</a:t>
                </a:r>
              </a:p>
            </c:rich>
          </c:tx>
          <c:layout>
            <c:manualLayout>
              <c:xMode val="factor"/>
              <c:yMode val="factor"/>
              <c:x val="0.03825"/>
              <c:y val="0"/>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1432286"/>
        <c:crossesAt val="1"/>
        <c:crossBetween val="between"/>
        <c:dispUnits/>
      </c:valAx>
      <c:spPr>
        <a:solidFill>
          <a:srgbClr val="E5EEF7"/>
        </a:solidFill>
        <a:ln w="3175">
          <a:noFill/>
        </a:ln>
      </c:spPr>
    </c:plotArea>
    <c:legend>
      <c:legendPos val="r"/>
      <c:layout>
        <c:manualLayout>
          <c:xMode val="edge"/>
          <c:yMode val="edge"/>
          <c:x val="0.58675"/>
          <c:y val="0.15625"/>
          <c:w val="0.34225"/>
          <c:h val="0.033"/>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a:t>
            </a:r>
            <a:r>
              <a:rPr lang="en-US" cap="none" sz="1400" b="1" i="0" u="none" baseline="0">
                <a:solidFill>
                  <a:srgbClr val="000000"/>
                </a:solidFill>
              </a:rPr>
              <a:t> </a:t>
            </a:r>
            <a:r>
              <a:rPr lang="en-US" cap="none" sz="1400" b="1" i="0" u="none" baseline="0">
                <a:solidFill>
                  <a:srgbClr val="000000"/>
                </a:solidFill>
              </a:rPr>
              <a:t>غير</a:t>
            </a:r>
            <a:r>
              <a:rPr lang="en-US" cap="none" sz="1400" b="1" i="0" u="none" baseline="0">
                <a:solidFill>
                  <a:srgbClr val="000000"/>
                </a:solidFill>
              </a:rPr>
              <a:t> </a:t>
            </a:r>
            <a:r>
              <a:rPr lang="en-US" cap="none" sz="1400" b="1" i="0" u="none" baseline="0">
                <a:solidFill>
                  <a:srgbClr val="000000"/>
                </a:solidFill>
              </a:rPr>
              <a:t>النشيطين</a:t>
            </a:r>
            <a:r>
              <a:rPr lang="en-US" cap="none" sz="1400" b="1" i="0" u="none" baseline="0">
                <a:solidFill>
                  <a:srgbClr val="000000"/>
                </a:solidFill>
              </a:rPr>
              <a:t> </a:t>
            </a:r>
            <a:r>
              <a:rPr lang="en-US" cap="none" sz="1400" b="1" i="0" u="none" baseline="0">
                <a:solidFill>
                  <a:srgbClr val="000000"/>
                </a:solidFill>
              </a:rPr>
              <a:t>اقتصادياً</a:t>
            </a:r>
            <a:r>
              <a:rPr lang="en-US" cap="none" sz="1400" b="1" i="0" u="none" baseline="0">
                <a:solidFill>
                  <a:srgbClr val="000000"/>
                </a:solidFill>
              </a:rPr>
              <a:t> (15</a:t>
            </a:r>
            <a:r>
              <a:rPr lang="en-US" cap="none" sz="1400" b="1" i="0" u="none" baseline="0">
                <a:solidFill>
                  <a:srgbClr val="000000"/>
                </a:solidFill>
              </a:rPr>
              <a:t>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الجنسية</a:t>
            </a:r>
            <a:r>
              <a:rPr lang="en-US" cap="none" sz="1400" b="1" i="0" u="none" baseline="0">
                <a:solidFill>
                  <a:srgbClr val="000000"/>
                </a:solidFill>
              </a:rPr>
              <a:t> </a:t>
            </a:r>
            <a:r>
              <a:rPr lang="en-US" cap="none" sz="1400" b="1" i="0" u="none" baseline="0">
                <a:solidFill>
                  <a:srgbClr val="000000"/>
                </a:solidFill>
              </a:rPr>
              <a:t>والنوع</a:t>
            </a:r>
            <a:r>
              <a:rPr lang="en-US" cap="none" sz="1400" b="1" i="0" u="none" baseline="0">
                <a:solidFill>
                  <a:srgbClr val="000000"/>
                </a:solidFill>
              </a:rPr>
              <a:t> </a:t>
            </a:r>
            <a:r>
              <a:rPr lang="en-US" cap="none" sz="1400" b="1" i="0" u="none" baseline="0">
                <a:solidFill>
                  <a:srgbClr val="000000"/>
                </a:solidFill>
              </a:rPr>
              <a:t>والفئات</a:t>
            </a:r>
            <a:r>
              <a:rPr lang="en-US" cap="none" sz="1400" b="1" i="0" u="none" baseline="0">
                <a:solidFill>
                  <a:srgbClr val="000000"/>
                </a:solidFill>
              </a:rPr>
              <a:t> </a:t>
            </a:r>
            <a:r>
              <a:rPr lang="en-US" cap="none" sz="1400" b="1" i="0" u="none" baseline="0">
                <a:solidFill>
                  <a:srgbClr val="000000"/>
                </a:solidFill>
              </a:rPr>
              <a:t>العمرية</a:t>
            </a:r>
            <a:r>
              <a:rPr lang="en-US" cap="none" sz="1400" b="1" i="0" u="none" baseline="0">
                <a:solidFill>
                  <a:srgbClr val="000000"/>
                </a:solidFill>
              </a:rPr>
              <a:t> (بالألف)</a:t>
            </a:r>
            <a:r>
              <a:rPr lang="en-US" cap="none" sz="1400" b="1" i="0" u="none" baseline="0">
                <a:solidFill>
                  <a:srgbClr val="000000"/>
                </a:solidFill>
              </a:rPr>
              <a:t>
</a:t>
            </a:r>
            <a:r>
              <a:rPr lang="en-US" cap="none" sz="1200" b="1" i="0" u="none" baseline="0">
                <a:solidFill>
                  <a:srgbClr val="000000"/>
                </a:solidFill>
                <a:latin typeface="Arial"/>
                <a:ea typeface="Arial"/>
                <a:cs typeface="Arial"/>
              </a:rPr>
              <a:t>ECONOMICALLY INACTIVE POPULATION (15 YEARS &amp; ABOVE) BY NATIONALITY
</a:t>
            </a:r>
            <a:r>
              <a:rPr lang="en-US" cap="none" sz="1200" b="1" i="0" u="none" baseline="0">
                <a:solidFill>
                  <a:srgbClr val="000000"/>
                </a:solidFill>
                <a:latin typeface="Arial"/>
                <a:ea typeface="Arial"/>
                <a:cs typeface="Arial"/>
              </a:rPr>
              <a:t>GENDER &amp; AGE GROUP (THOUSANDS) 
</a:t>
            </a:r>
            <a:r>
              <a:rPr lang="en-US" cap="none" sz="1200" b="1" i="0" u="none" baseline="0">
                <a:solidFill>
                  <a:srgbClr val="000000"/>
                </a:solidFill>
                <a:latin typeface="Arial"/>
                <a:ea typeface="Arial"/>
                <a:cs typeface="Arial"/>
              </a:rPr>
              <a:t>2022</a:t>
            </a:r>
          </a:p>
        </c:rich>
      </c:tx>
      <c:layout>
        <c:manualLayout>
          <c:xMode val="factor"/>
          <c:yMode val="factor"/>
          <c:x val="-0.01525"/>
          <c:y val="0.014"/>
        </c:manualLayout>
      </c:layout>
      <c:spPr>
        <a:noFill/>
        <a:ln w="3175">
          <a:noFill/>
        </a:ln>
      </c:spPr>
    </c:title>
    <c:plotArea>
      <c:layout>
        <c:manualLayout>
          <c:xMode val="edge"/>
          <c:yMode val="edge"/>
          <c:x val="0.046"/>
          <c:y val="0.23625"/>
          <c:w val="0.91175"/>
          <c:h val="0.70375"/>
        </c:manualLayout>
      </c:layout>
      <c:barChart>
        <c:barDir val="col"/>
        <c:grouping val="clustered"/>
        <c:varyColors val="0"/>
        <c:ser>
          <c:idx val="0"/>
          <c:order val="0"/>
          <c:tx>
            <c:strRef>
              <c:f>'32'!$B$24</c:f>
              <c:strCache>
                <c:ptCount val="1"/>
                <c:pt idx="0">
                  <c:v>ذكور قطريون Qatari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'32'!$B$25:$B$30</c:f>
              <c:numCache>
                <c:ptCount val="6"/>
                <c:pt idx="0">
                  <c:v>20828</c:v>
                </c:pt>
                <c:pt idx="1">
                  <c:v>2549</c:v>
                </c:pt>
                <c:pt idx="2">
                  <c:v>544</c:v>
                </c:pt>
                <c:pt idx="3">
                  <c:v>1362</c:v>
                </c:pt>
                <c:pt idx="4">
                  <c:v>5364</c:v>
                </c:pt>
                <c:pt idx="5">
                  <c:v>6357</c:v>
                </c:pt>
              </c:numCache>
            </c:numRef>
          </c:val>
        </c:ser>
        <c:ser>
          <c:idx val="1"/>
          <c:order val="1"/>
          <c:tx>
            <c:strRef>
              <c:f>'32'!$C$24</c:f>
              <c:strCache>
                <c:ptCount val="1"/>
                <c:pt idx="0">
                  <c:v>إناث قطريات Qatari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'32'!$C$25:$C$30</c:f>
              <c:numCache>
                <c:ptCount val="6"/>
                <c:pt idx="0">
                  <c:v>27900</c:v>
                </c:pt>
                <c:pt idx="1">
                  <c:v>7884</c:v>
                </c:pt>
                <c:pt idx="2">
                  <c:v>5419</c:v>
                </c:pt>
                <c:pt idx="3">
                  <c:v>7026</c:v>
                </c:pt>
                <c:pt idx="4">
                  <c:v>10301</c:v>
                </c:pt>
                <c:pt idx="5">
                  <c:v>6544</c:v>
                </c:pt>
              </c:numCache>
            </c:numRef>
          </c:val>
        </c:ser>
        <c:ser>
          <c:idx val="2"/>
          <c:order val="2"/>
          <c:tx>
            <c:strRef>
              <c:f>'32'!$D$24</c:f>
              <c:strCache>
                <c:ptCount val="1"/>
                <c:pt idx="0">
                  <c:v>ذكور غير قطريين Non Qatari Male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'32'!$D$25:$D$30</c:f>
              <c:numCache>
                <c:ptCount val="6"/>
                <c:pt idx="0">
                  <c:v>41716</c:v>
                </c:pt>
                <c:pt idx="1">
                  <c:v>3149</c:v>
                </c:pt>
                <c:pt idx="2">
                  <c:v>329</c:v>
                </c:pt>
                <c:pt idx="3">
                  <c:v>123</c:v>
                </c:pt>
                <c:pt idx="4">
                  <c:v>1109</c:v>
                </c:pt>
                <c:pt idx="5">
                  <c:v>3669</c:v>
                </c:pt>
              </c:numCache>
            </c:numRef>
          </c:val>
        </c:ser>
        <c:ser>
          <c:idx val="3"/>
          <c:order val="3"/>
          <c:tx>
            <c:strRef>
              <c:f>'32'!$E$24</c:f>
              <c:strCache>
                <c:ptCount val="1"/>
                <c:pt idx="0">
                  <c:v>إناث غير قطريات Non Qatari Female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'32'!$E$25:$E$30</c:f>
              <c:numCache>
                <c:ptCount val="6"/>
                <c:pt idx="0">
                  <c:v>45300</c:v>
                </c:pt>
                <c:pt idx="1">
                  <c:v>32877</c:v>
                </c:pt>
                <c:pt idx="2">
                  <c:v>37786</c:v>
                </c:pt>
                <c:pt idx="3">
                  <c:v>20859</c:v>
                </c:pt>
                <c:pt idx="4">
                  <c:v>11681</c:v>
                </c:pt>
                <c:pt idx="5">
                  <c:v>5983</c:v>
                </c:pt>
              </c:numCache>
            </c:numRef>
          </c:val>
        </c:ser>
        <c:gapWidth val="250"/>
        <c:axId val="19583768"/>
        <c:axId val="42036185"/>
      </c:barChart>
      <c:catAx>
        <c:axId val="19583768"/>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rPr>
                  <a:t>فئات</a:t>
                </a:r>
                <a:r>
                  <a:rPr lang="en-US" cap="none" sz="1200" b="1" i="0" u="none" baseline="0">
                    <a:solidFill>
                      <a:srgbClr val="000000"/>
                    </a:solidFill>
                  </a:rPr>
                  <a:t> </a:t>
                </a:r>
                <a:r>
                  <a:rPr lang="en-US" cap="none" sz="1200" b="1" i="0" u="none" baseline="0">
                    <a:solidFill>
                      <a:srgbClr val="000000"/>
                    </a:solidFill>
                  </a:rPr>
                  <a:t>العمر</a:t>
                </a:r>
                <a:r>
                  <a:rPr lang="en-US" cap="none" sz="1200" b="1" i="0" u="none" baseline="0">
                    <a:solidFill>
                      <a:srgbClr val="000000"/>
                    </a:solidFill>
                  </a:rPr>
                  <a:t>  </a:t>
                </a:r>
              </a:p>
            </c:rich>
          </c:tx>
          <c:layout>
            <c:manualLayout>
              <c:xMode val="factor"/>
              <c:yMode val="factor"/>
              <c:x val="-0.00725"/>
              <c:y val="-0.003"/>
            </c:manualLayout>
          </c:layout>
          <c:overlay val="0"/>
          <c:spPr>
            <a:noFill/>
            <a:ln w="3175">
              <a:noFill/>
            </a:ln>
          </c:spPr>
        </c:title>
        <c:majorGridlines>
          <c:spPr>
            <a:ln w="12700">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42036185"/>
        <c:crosses val="autoZero"/>
        <c:auto val="1"/>
        <c:lblOffset val="100"/>
        <c:tickLblSkip val="1"/>
        <c:noMultiLvlLbl val="0"/>
      </c:catAx>
      <c:valAx>
        <c:axId val="42036185"/>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19583768"/>
        <c:crossesAt val="1"/>
        <c:crossBetween val="between"/>
        <c:dispUnits>
          <c:builtInUnit val="thousands"/>
          <c:dispUnitsLbl>
            <c:layout>
              <c:manualLayout>
                <c:xMode val="edge"/>
                <c:yMode val="edge"/>
                <c:x val="-0.21625"/>
                <c:y val="-0.124"/>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12700">
          <a:solidFill>
            <a:srgbClr val="FFFFFF"/>
          </a:solidFill>
        </a:ln>
      </c:spPr>
    </c:plotArea>
    <c:legend>
      <c:legendPos val="r"/>
      <c:layout>
        <c:manualLayout>
          <c:xMode val="edge"/>
          <c:yMode val="edge"/>
          <c:x val="0.147"/>
          <c:y val="0.1635"/>
          <c:w val="0.79275"/>
          <c:h val="0.073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a:t>
            </a:r>
            <a:r>
              <a:rPr lang="en-US" cap="none" sz="1400" b="1" i="0" u="none" baseline="0">
                <a:solidFill>
                  <a:srgbClr val="000000"/>
                </a:solidFill>
              </a:rPr>
              <a:t> </a:t>
            </a:r>
            <a:r>
              <a:rPr lang="en-US" cap="none" sz="1400" b="1" i="0" u="none" baseline="0">
                <a:solidFill>
                  <a:srgbClr val="000000"/>
                </a:solidFill>
              </a:rPr>
              <a:t>النشيطون</a:t>
            </a:r>
            <a:r>
              <a:rPr lang="en-US" cap="none" sz="1400" b="1" i="0" u="none" baseline="0">
                <a:solidFill>
                  <a:srgbClr val="000000"/>
                </a:solidFill>
              </a:rPr>
              <a:t> </a:t>
            </a:r>
            <a:r>
              <a:rPr lang="en-US" cap="none" sz="1400" b="1" i="0" u="none" baseline="0">
                <a:solidFill>
                  <a:srgbClr val="000000"/>
                </a:solidFill>
              </a:rPr>
              <a:t>اقتصادياً</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15</a:t>
            </a:r>
            <a:r>
              <a:rPr lang="en-US" cap="none" sz="1400" b="1" i="0" u="none" baseline="0">
                <a:solidFill>
                  <a:srgbClr val="000000"/>
                </a:solidFill>
              </a:rPr>
              <a:t> سنة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a:t>
            </a:r>
            <a:r>
              <a:rPr lang="en-US" cap="none" sz="1400" b="1" i="0" u="none" baseline="0">
                <a:solidFill>
                  <a:srgbClr val="000000"/>
                </a:solidFill>
              </a:rPr>
              <a:t> </a:t>
            </a:r>
            <a:r>
              <a:rPr lang="en-US" cap="none" sz="1400" b="1" i="0" u="none" baseline="0">
                <a:solidFill>
                  <a:srgbClr val="000000"/>
                </a:solidFill>
              </a:rPr>
              <a:t>فئات</a:t>
            </a:r>
            <a:r>
              <a:rPr lang="en-US" cap="none" sz="1400" b="1" i="0" u="none" baseline="0">
                <a:solidFill>
                  <a:srgbClr val="000000"/>
                </a:solidFill>
              </a:rPr>
              <a:t> </a:t>
            </a:r>
            <a:r>
              <a:rPr lang="en-US" cap="none" sz="1400" b="1" i="0" u="none" baseline="0">
                <a:solidFill>
                  <a:srgbClr val="000000"/>
                </a:solidFill>
              </a:rPr>
              <a:t>العمر</a:t>
            </a:r>
            <a:r>
              <a:rPr lang="en-US" cap="none" sz="1400" b="1" i="0" u="none" baseline="0">
                <a:solidFill>
                  <a:srgbClr val="000000"/>
                </a:solidFill>
              </a:rPr>
              <a:t> </a:t>
            </a:r>
            <a:r>
              <a:rPr lang="en-US" cap="none" sz="1400" b="1" i="0" u="none" baseline="0">
                <a:solidFill>
                  <a:srgbClr val="000000"/>
                </a:solidFill>
              </a:rPr>
              <a:t>(بالألف) </a:t>
            </a:r>
            <a:r>
              <a:rPr lang="en-US" cap="none" sz="1400" b="1" i="0" u="none" baseline="0">
                <a:solidFill>
                  <a:srgbClr val="FFFFFF"/>
                </a:solidFill>
              </a:rPr>
              <a:t>1</a:t>
            </a:r>
            <a:r>
              <a:rPr lang="en-US" cap="none" sz="1400" b="1" i="0" u="none" baseline="0">
                <a:solidFill>
                  <a:srgbClr val="FFFFFF"/>
                </a:solidFill>
                <a:latin typeface="Arial"/>
                <a:ea typeface="Arial"/>
                <a:cs typeface="Arial"/>
              </a:rPr>
              <a:t>
</a:t>
            </a:r>
            <a:r>
              <a:rPr lang="en-US" cap="none" sz="1200" b="1" i="0" u="none" baseline="0">
                <a:solidFill>
                  <a:srgbClr val="000000"/>
                </a:solidFill>
                <a:latin typeface="Arial"/>
                <a:ea typeface="Arial"/>
                <a:cs typeface="Arial"/>
              </a:rPr>
              <a:t>ECONOMICALLY ACTIVE POPULATION (15 YEARS &amp; 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BY GENDER &amp; AGE GROUP (THOUSAND)</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01025"/>
          <c:y val="-0.0095"/>
        </c:manualLayout>
      </c:layout>
      <c:spPr>
        <a:noFill/>
        <a:ln w="3175">
          <a:noFill/>
        </a:ln>
      </c:spPr>
    </c:title>
    <c:plotArea>
      <c:layout>
        <c:manualLayout>
          <c:xMode val="edge"/>
          <c:yMode val="edge"/>
          <c:x val="0.03225"/>
          <c:y val="0.2015"/>
          <c:w val="0.88175"/>
          <c:h val="0.73725"/>
        </c:manualLayout>
      </c:layout>
      <c:lineChart>
        <c:grouping val="standard"/>
        <c:varyColors val="0"/>
        <c:ser>
          <c:idx val="0"/>
          <c:order val="0"/>
          <c:tx>
            <c:strRef>
              <c:f>'18'!$B$23</c:f>
              <c:strCache>
                <c:ptCount val="1"/>
                <c:pt idx="0">
                  <c:v>ذكور Male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'18'!$B$24:$B$34</c:f>
              <c:numCache>
                <c:ptCount val="11"/>
                <c:pt idx="0">
                  <c:v>4620</c:v>
                </c:pt>
                <c:pt idx="1">
                  <c:v>138426</c:v>
                </c:pt>
                <c:pt idx="2">
                  <c:v>238923</c:v>
                </c:pt>
                <c:pt idx="3">
                  <c:v>441133</c:v>
                </c:pt>
                <c:pt idx="4">
                  <c:v>337565</c:v>
                </c:pt>
                <c:pt idx="5">
                  <c:v>270890</c:v>
                </c:pt>
                <c:pt idx="6">
                  <c:v>133047</c:v>
                </c:pt>
                <c:pt idx="7">
                  <c:v>125860</c:v>
                </c:pt>
                <c:pt idx="8">
                  <c:v>50461</c:v>
                </c:pt>
                <c:pt idx="9">
                  <c:v>26059</c:v>
                </c:pt>
                <c:pt idx="10">
                  <c:v>10460</c:v>
                </c:pt>
              </c:numCache>
            </c:numRef>
          </c:val>
          <c:smooth val="0"/>
        </c:ser>
        <c:ser>
          <c:idx val="1"/>
          <c:order val="1"/>
          <c:tx>
            <c:strRef>
              <c:f>'18'!$C$23</c:f>
              <c:strCache>
                <c:ptCount val="1"/>
                <c:pt idx="0">
                  <c:v>إناث Female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'18'!$C$24:$C$34</c:f>
              <c:numCache>
                <c:ptCount val="11"/>
                <c:pt idx="0">
                  <c:v>4521</c:v>
                </c:pt>
                <c:pt idx="1">
                  <c:v>47285</c:v>
                </c:pt>
                <c:pt idx="2">
                  <c:v>39466</c:v>
                </c:pt>
                <c:pt idx="3">
                  <c:v>105844</c:v>
                </c:pt>
                <c:pt idx="4">
                  <c:v>43724</c:v>
                </c:pt>
                <c:pt idx="5">
                  <c:v>55258</c:v>
                </c:pt>
                <c:pt idx="6">
                  <c:v>27526</c:v>
                </c:pt>
                <c:pt idx="7">
                  <c:v>16851</c:v>
                </c:pt>
                <c:pt idx="8">
                  <c:v>8648</c:v>
                </c:pt>
                <c:pt idx="9">
                  <c:v>2858</c:v>
                </c:pt>
                <c:pt idx="10">
                  <c:v>931</c:v>
                </c:pt>
              </c:numCache>
            </c:numRef>
          </c:val>
          <c:smooth val="0"/>
        </c:ser>
        <c:marker val="1"/>
        <c:axId val="9959240"/>
        <c:axId val="22524297"/>
      </c:lineChart>
      <c:catAx>
        <c:axId val="995924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Age groups  </a:t>
                </a:r>
                <a:r>
                  <a:rPr lang="en-US" cap="none" sz="1000" b="1" i="0" u="none" baseline="0">
                    <a:solidFill>
                      <a:srgbClr val="000000"/>
                    </a:solidFill>
                    <a:latin typeface="Arial"/>
                    <a:ea typeface="Arial"/>
                    <a:cs typeface="Arial"/>
                  </a:rPr>
                  <a:t>فئات</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العمر</a:t>
                </a:r>
                <a:r>
                  <a:rPr lang="en-US" cap="none" sz="1000" b="1" i="0" u="none" baseline="0">
                    <a:solidFill>
                      <a:srgbClr val="000000"/>
                    </a:solidFill>
                    <a:latin typeface="Arial"/>
                    <a:ea typeface="Arial"/>
                    <a:cs typeface="Arial"/>
                  </a:rPr>
                  <a:t>   </a:t>
                </a:r>
              </a:p>
            </c:rich>
          </c:tx>
          <c:layout>
            <c:manualLayout>
              <c:xMode val="factor"/>
              <c:yMode val="factor"/>
              <c:x val="-0.012"/>
              <c:y val="0.001"/>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2524297"/>
        <c:crosses val="autoZero"/>
        <c:auto val="1"/>
        <c:lblOffset val="100"/>
        <c:tickLblSkip val="1"/>
        <c:noMultiLvlLbl val="0"/>
      </c:catAx>
      <c:valAx>
        <c:axId val="22524297"/>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بالألف</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Thousands</a:t>
                </a:r>
              </a:p>
            </c:rich>
          </c:tx>
          <c:layout>
            <c:manualLayout>
              <c:xMode val="factor"/>
              <c:yMode val="factor"/>
              <c:x val="0.0275"/>
              <c:y val="0.143"/>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9959240"/>
        <c:crossesAt val="1"/>
        <c:crossBetween val="between"/>
        <c:dispUnits>
          <c:builtInUnit val="thousands"/>
        </c:dispUnits>
      </c:valAx>
      <c:spPr>
        <a:solidFill>
          <a:srgbClr val="E5EEF7"/>
        </a:solidFill>
        <a:ln w="3175">
          <a:noFill/>
        </a:ln>
      </c:spPr>
    </c:plotArea>
    <c:legend>
      <c:legendPos val="r"/>
      <c:layout>
        <c:manualLayout>
          <c:xMode val="edge"/>
          <c:yMode val="edge"/>
          <c:x val="0.64225"/>
          <c:y val="0.1635"/>
          <c:w val="0.2675"/>
          <c:h val="0.0532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 النشيطون اقتصادياً (</a:t>
            </a:r>
            <a:r>
              <a:rPr lang="en-US" cap="none" sz="1400" b="1" i="0" u="none" baseline="0">
                <a:solidFill>
                  <a:srgbClr val="000000"/>
                </a:solidFill>
              </a:rPr>
              <a:t>15</a:t>
            </a:r>
            <a:r>
              <a:rPr lang="en-US" cap="none" sz="1400" b="1" i="0" u="none" baseline="0">
                <a:solidFill>
                  <a:srgbClr val="000000"/>
                </a:solidFill>
                <a:latin typeface="Arial"/>
                <a:ea typeface="Arial"/>
                <a:cs typeface="Arial"/>
              </a:rPr>
              <a:t> سنة </a:t>
            </a:r>
            <a:r>
              <a:rPr lang="en-US" cap="none" sz="1400" b="1" i="0" u="none" baseline="0">
                <a:solidFill>
                  <a:srgbClr val="000000"/>
                </a:solidFill>
                <a:latin typeface="Arial"/>
                <a:ea typeface="Arial"/>
                <a:cs typeface="Arial"/>
              </a:rPr>
              <a:t>فأكثر) حسب النوع و الحالة التعليمية (بالألف</a:t>
            </a:r>
            <a:r>
              <a:rPr lang="en-US" cap="none" sz="1400" b="1" i="0" u="none" baseline="0">
                <a:solidFill>
                  <a:srgbClr val="000000"/>
                </a:solidFill>
                <a:latin typeface="Arial"/>
                <a:ea typeface="Arial"/>
                <a:cs typeface="Arial"/>
              </a:rPr>
              <a:t>) </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 ABOVE) BY GENDER 
</a:t>
            </a:r>
            <a:r>
              <a:rPr lang="en-US" cap="none" sz="1200" b="1" i="0" u="none" baseline="0">
                <a:solidFill>
                  <a:srgbClr val="000000"/>
                </a:solidFill>
                <a:latin typeface="Arial"/>
                <a:ea typeface="Arial"/>
                <a:cs typeface="Arial"/>
              </a:rPr>
              <a:t>&amp; EDUCATIONAL STATUS (THOUSAND)
</a:t>
            </a:r>
            <a:r>
              <a:rPr lang="en-US" cap="none" sz="1200" b="1" i="0" u="none" baseline="0">
                <a:solidFill>
                  <a:srgbClr val="000000"/>
                </a:solidFill>
                <a:latin typeface="Arial"/>
                <a:ea typeface="Arial"/>
                <a:cs typeface="Arial"/>
              </a:rPr>
              <a:t>2022</a:t>
            </a:r>
          </a:p>
        </c:rich>
      </c:tx>
      <c:layout>
        <c:manualLayout>
          <c:xMode val="factor"/>
          <c:yMode val="factor"/>
          <c:x val="-0.001"/>
          <c:y val="-0.00775"/>
        </c:manualLayout>
      </c:layout>
      <c:spPr>
        <a:noFill/>
        <a:ln w="3175">
          <a:noFill/>
        </a:ln>
      </c:spPr>
    </c:title>
    <c:plotArea>
      <c:layout>
        <c:manualLayout>
          <c:xMode val="edge"/>
          <c:yMode val="edge"/>
          <c:x val="0.045"/>
          <c:y val="0.20075"/>
          <c:w val="0.88925"/>
          <c:h val="0.75025"/>
        </c:manualLayout>
      </c:layout>
      <c:barChart>
        <c:barDir val="col"/>
        <c:grouping val="clustered"/>
        <c:varyColors val="0"/>
        <c:ser>
          <c:idx val="0"/>
          <c:order val="0"/>
          <c:tx>
            <c:strRef>
              <c:f>'19'!$B$25</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'19'!$B$26:$B$30</c:f>
              <c:numCache>
                <c:ptCount val="5"/>
                <c:pt idx="0">
                  <c:v>177365</c:v>
                </c:pt>
                <c:pt idx="1">
                  <c:v>345970</c:v>
                </c:pt>
                <c:pt idx="2">
                  <c:v>737583</c:v>
                </c:pt>
                <c:pt idx="3">
                  <c:v>82235</c:v>
                </c:pt>
                <c:pt idx="4">
                  <c:v>434291</c:v>
                </c:pt>
              </c:numCache>
            </c:numRef>
          </c:val>
        </c:ser>
        <c:ser>
          <c:idx val="1"/>
          <c:order val="1"/>
          <c:tx>
            <c:strRef>
              <c:f>'19'!$C$25</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'19'!$C$26:$C$30</c:f>
              <c:numCache>
                <c:ptCount val="5"/>
                <c:pt idx="0">
                  <c:v>15465</c:v>
                </c:pt>
                <c:pt idx="1">
                  <c:v>21774</c:v>
                </c:pt>
                <c:pt idx="2">
                  <c:v>126809</c:v>
                </c:pt>
                <c:pt idx="3">
                  <c:v>13758</c:v>
                </c:pt>
                <c:pt idx="4">
                  <c:v>175106</c:v>
                </c:pt>
              </c:numCache>
            </c:numRef>
          </c:val>
        </c:ser>
        <c:overlap val="-5"/>
        <c:gapWidth val="276"/>
        <c:axId val="1392082"/>
        <c:axId val="12528739"/>
      </c:barChart>
      <c:catAx>
        <c:axId val="139208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Educational Status </a:t>
                </a:r>
                <a:r>
                  <a:rPr lang="en-US" cap="none" sz="1200" b="1" i="0" u="none" baseline="0">
                    <a:solidFill>
                      <a:srgbClr val="000000"/>
                    </a:solidFill>
                    <a:latin typeface="Arial"/>
                    <a:ea typeface="Arial"/>
                    <a:cs typeface="Arial"/>
                  </a:rPr>
                  <a:t>الحالة</a:t>
                </a:r>
                <a:r>
                  <a:rPr lang="en-US" cap="none" sz="1200" b="1" i="0" u="none" baseline="0">
                    <a:solidFill>
                      <a:srgbClr val="000000"/>
                    </a:solidFill>
                  </a:rPr>
                  <a:t> </a:t>
                </a:r>
                <a:r>
                  <a:rPr lang="en-US" cap="none" sz="1200" b="1" i="0" u="none" baseline="0">
                    <a:solidFill>
                      <a:srgbClr val="000000"/>
                    </a:solidFill>
                    <a:latin typeface="Arial"/>
                    <a:ea typeface="Arial"/>
                    <a:cs typeface="Arial"/>
                  </a:rPr>
                  <a:t>التعليمية</a:t>
                </a:r>
                <a:r>
                  <a:rPr lang="en-US" cap="none" sz="1200" b="1" i="0" u="none" baseline="0">
                    <a:solidFill>
                      <a:srgbClr val="000000"/>
                    </a:solidFill>
                  </a:rPr>
                  <a:t> </a:t>
                </a:r>
              </a:p>
            </c:rich>
          </c:tx>
          <c:layout>
            <c:manualLayout>
              <c:xMode val="factor"/>
              <c:yMode val="factor"/>
              <c:x val="-0.02"/>
              <c:y val="0.005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2528739"/>
        <c:crosses val="autoZero"/>
        <c:auto val="1"/>
        <c:lblOffset val="100"/>
        <c:tickLblSkip val="1"/>
        <c:noMultiLvlLbl val="0"/>
      </c:catAx>
      <c:valAx>
        <c:axId val="12528739"/>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392082"/>
        <c:crossesAt val="1"/>
        <c:crossBetween val="between"/>
        <c:dispUnits>
          <c:builtInUnit val="thousands"/>
          <c:dispUnitsLbl>
            <c:layout>
              <c:manualLayout>
                <c:xMode val="edge"/>
                <c:yMode val="edge"/>
                <c:x val="-0.22175"/>
                <c:y val="-0.111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66025"/>
          <c:y val="0.1525"/>
          <c:w val="0.3035"/>
          <c:h val="0.046"/>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(15</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النشاط</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الاقتصادي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بالألف</a:t>
            </a:r>
            <a:r>
              <a:rPr lang="en-US" cap="none" sz="1400" b="1" i="0" u="none" baseline="0">
                <a:solidFill>
                  <a:srgbClr val="000000"/>
                </a:solidFill>
                <a:latin typeface="Arial"/>
                <a:ea typeface="Arial"/>
                <a:cs typeface="Arial"/>
              </a:rPr>
              <a:t>)</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 ABOVE) BY ECONOMIC ACTIVE (THOUSAND)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001"/>
          <c:y val="-0.00775"/>
        </c:manualLayout>
      </c:layout>
      <c:spPr>
        <a:noFill/>
        <a:ln w="3175">
          <a:noFill/>
        </a:ln>
      </c:spPr>
    </c:title>
    <c:plotArea>
      <c:layout>
        <c:manualLayout>
          <c:xMode val="edge"/>
          <c:yMode val="edge"/>
          <c:x val="0.069"/>
          <c:y val="0.1235"/>
          <c:w val="0.90225"/>
          <c:h val="0.71175"/>
        </c:manualLayout>
      </c:layout>
      <c:barChart>
        <c:barDir val="bar"/>
        <c:grouping val="clustered"/>
        <c:varyColors val="0"/>
        <c:ser>
          <c:idx val="0"/>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'20'!$A$37:$A$53</c:f>
              <c:strCache>
                <c:ptCount val="17"/>
                <c:pt idx="0">
                  <c:v>التشييد Construction</c:v>
                </c:pt>
                <c:pt idx="1">
                  <c:v>تجارة الجملة والتجزئة Wholesale and retail trade </c:v>
                </c:pt>
                <c:pt idx="2">
                  <c:v>أنشطة الخدمات الإدارية وخدمات الدعم Administrative and support service activities </c:v>
                </c:pt>
                <c:pt idx="3">
                  <c:v>أنشطة الأُسَر المعيشية التي تستخدم أفراداً  Activities of households as employers</c:v>
                </c:pt>
                <c:pt idx="4">
                  <c:v>النقل والتخزين Transportation and storage</c:v>
                </c:pt>
                <c:pt idx="5">
                  <c:v>الإدارة العامة والدفاع؛ والضمان الاجتماعي الإلزامي Public administration and defence; compulsory social security</c:v>
                </c:pt>
                <c:pt idx="6">
                  <c:v>الصناعة التحويلية Manufacturing</c:v>
                </c:pt>
                <c:pt idx="7">
                  <c:v>الأنشطة في مجال صحة الإنسان والعمل الاجتماعي Human health and social work activities</c:v>
                </c:pt>
                <c:pt idx="8">
                  <c:v>أنشطة خدمات الإقامة والطعام Accommodation and food service activities</c:v>
                </c:pt>
                <c:pt idx="9">
                  <c:v>التعليم Education </c:v>
                </c:pt>
                <c:pt idx="10">
                  <c:v>الزراعة  والحراجة وصيد الأسماك Agriculture, forestry and fishing</c:v>
                </c:pt>
                <c:pt idx="11">
                  <c:v>التعدين واستغلال المحاجر Mining and quarrying </c:v>
                </c:pt>
                <c:pt idx="12">
                  <c:v>الأنشطة المهنية والعلمية والتقنية Professional, scientific and technical activities</c:v>
                </c:pt>
                <c:pt idx="13">
                  <c:v>الأنشطة المالية وأنشطة التأمين Financial and insurance activities</c:v>
                </c:pt>
                <c:pt idx="14">
                  <c:v>المعلومات والاتصالات Information and communication</c:v>
                </c:pt>
                <c:pt idx="15">
                  <c:v>الأنشطة العقارية Real estate activities</c:v>
                </c:pt>
                <c:pt idx="16">
                  <c:v>أخرى Others</c:v>
                </c:pt>
              </c:strCache>
            </c:strRef>
          </c:cat>
          <c:val>
            <c:numRef>
              <c:f>'20'!$D$37:$D$53</c:f>
              <c:numCache>
                <c:ptCount val="17"/>
                <c:pt idx="0">
                  <c:v>669774</c:v>
                </c:pt>
                <c:pt idx="1">
                  <c:v>248517</c:v>
                </c:pt>
                <c:pt idx="2">
                  <c:v>190775</c:v>
                </c:pt>
                <c:pt idx="3">
                  <c:v>168626</c:v>
                </c:pt>
                <c:pt idx="4">
                  <c:v>142021</c:v>
                </c:pt>
                <c:pt idx="5">
                  <c:v>112403</c:v>
                </c:pt>
                <c:pt idx="6">
                  <c:v>107811</c:v>
                </c:pt>
                <c:pt idx="7">
                  <c:v>97719</c:v>
                </c:pt>
                <c:pt idx="8">
                  <c:v>89962</c:v>
                </c:pt>
                <c:pt idx="9">
                  <c:v>74103</c:v>
                </c:pt>
                <c:pt idx="10">
                  <c:v>36956</c:v>
                </c:pt>
                <c:pt idx="11">
                  <c:v>34155</c:v>
                </c:pt>
                <c:pt idx="12">
                  <c:v>32996</c:v>
                </c:pt>
                <c:pt idx="13">
                  <c:v>26101</c:v>
                </c:pt>
                <c:pt idx="14">
                  <c:v>24532</c:v>
                </c:pt>
                <c:pt idx="15">
                  <c:v>20978</c:v>
                </c:pt>
                <c:pt idx="16">
                  <c:v>52927</c:v>
                </c:pt>
              </c:numCache>
            </c:numRef>
          </c:val>
        </c:ser>
        <c:gapWidth val="38"/>
        <c:axId val="45649788"/>
        <c:axId val="8194909"/>
      </c:barChart>
      <c:catAx>
        <c:axId val="45649788"/>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194909"/>
        <c:crosses val="autoZero"/>
        <c:auto val="1"/>
        <c:lblOffset val="100"/>
        <c:tickLblSkip val="1"/>
        <c:noMultiLvlLbl val="0"/>
      </c:catAx>
      <c:valAx>
        <c:axId val="8194909"/>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5649788"/>
        <c:crossesAt val="1"/>
        <c:crossBetween val="between"/>
        <c:dispUnits>
          <c:builtInUnit val="thousands"/>
          <c:dispUnitsLbl>
            <c:layout>
              <c:manualLayout>
                <c:xMode val="edge"/>
                <c:yMode val="edge"/>
                <c:x val="-0.22"/>
                <c:y val="-0.017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(15</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الجنسية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والقطاع</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(بالألف) </a:t>
            </a:r>
            <a:r>
              <a:rPr lang="en-US" cap="none" sz="1400" b="1" i="0" u="none" baseline="0">
                <a:solidFill>
                  <a:srgbClr val="FFFFFF"/>
                </a:solidFill>
                <a:latin typeface="Arial"/>
                <a:ea typeface="Arial"/>
                <a:cs typeface="Aria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 
</a:t>
            </a:r>
            <a:r>
              <a:rPr lang="en-US" cap="none" sz="1200" b="1" i="0" u="none" baseline="0">
                <a:solidFill>
                  <a:srgbClr val="000000"/>
                </a:solidFill>
                <a:latin typeface="Arial"/>
                <a:ea typeface="Arial"/>
                <a:cs typeface="Arial"/>
              </a:rPr>
              <a:t> BY NATIONALITY &amp; SECTOR  (THOUSANDS) </a:t>
            </a:r>
            <a:r>
              <a:rPr lang="en-US" cap="none" sz="1200" b="1" i="0" u="none" baseline="0">
                <a:solidFill>
                  <a:srgbClr val="FFFFFF"/>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001"/>
          <c:y val="-0.00775"/>
        </c:manualLayout>
      </c:layout>
      <c:spPr>
        <a:noFill/>
        <a:ln w="3175">
          <a:noFill/>
        </a:ln>
      </c:spPr>
    </c:title>
    <c:plotArea>
      <c:layout>
        <c:manualLayout>
          <c:xMode val="edge"/>
          <c:yMode val="edge"/>
          <c:x val="0.01175"/>
          <c:y val="0.1945"/>
          <c:w val="0.93525"/>
          <c:h val="0.87375"/>
        </c:manualLayout>
      </c:layout>
      <c:barChart>
        <c:barDir val="col"/>
        <c:grouping val="clustered"/>
        <c:varyColors val="0"/>
        <c:ser>
          <c:idx val="0"/>
          <c:order val="0"/>
          <c:tx>
            <c:strRef>
              <c:f>'21'!$B$20</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'21'!$B$21:$B$27</c:f>
              <c:numCache>
                <c:ptCount val="7"/>
                <c:pt idx="0">
                  <c:v>562</c:v>
                </c:pt>
                <c:pt idx="1">
                  <c:v>311</c:v>
                </c:pt>
                <c:pt idx="2">
                  <c:v>10346</c:v>
                </c:pt>
                <c:pt idx="3">
                  <c:v>14140</c:v>
                </c:pt>
                <c:pt idx="4">
                  <c:v>85545</c:v>
                </c:pt>
                <c:pt idx="5">
                  <c:v>0</c:v>
                </c:pt>
                <c:pt idx="6">
                  <c:v>9928</c:v>
                </c:pt>
              </c:numCache>
            </c:numRef>
          </c:val>
        </c:ser>
        <c:ser>
          <c:idx val="1"/>
          <c:order val="1"/>
          <c:tx>
            <c:strRef>
              <c:f>'21'!$C$20</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'21'!$C$21:$C$27</c:f>
              <c:numCache>
                <c:ptCount val="7"/>
                <c:pt idx="0">
                  <c:v>1801</c:v>
                </c:pt>
                <c:pt idx="1">
                  <c:v>6882</c:v>
                </c:pt>
                <c:pt idx="2">
                  <c:v>26350</c:v>
                </c:pt>
                <c:pt idx="3">
                  <c:v>63340</c:v>
                </c:pt>
                <c:pt idx="4">
                  <c:v>77240</c:v>
                </c:pt>
                <c:pt idx="5">
                  <c:v>168626</c:v>
                </c:pt>
                <c:pt idx="6">
                  <c:v>1665285</c:v>
                </c:pt>
              </c:numCache>
            </c:numRef>
          </c:val>
        </c:ser>
        <c:overlap val="-5"/>
        <c:axId val="6645318"/>
        <c:axId val="59807863"/>
      </c:barChart>
      <c:catAx>
        <c:axId val="6645318"/>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59807863"/>
        <c:crosses val="autoZero"/>
        <c:auto val="1"/>
        <c:lblOffset val="100"/>
        <c:tickLblSkip val="1"/>
        <c:noMultiLvlLbl val="0"/>
      </c:catAx>
      <c:valAx>
        <c:axId val="59807863"/>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645318"/>
        <c:crossesAt val="1"/>
        <c:crossBetween val="between"/>
        <c:dispUnits>
          <c:builtInUnit val="thousands"/>
          <c:dispUnitsLbl>
            <c:layout>
              <c:manualLayout>
                <c:xMode val="edge"/>
                <c:yMode val="edge"/>
                <c:x val="-0.19775"/>
                <c:y val="-0.105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4385"/>
          <c:y val="0.13975"/>
          <c:w val="0.5145"/>
          <c:h val="0.06625"/>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(15</a:t>
            </a:r>
            <a:r>
              <a:rPr lang="en-US" cap="none" sz="1400" b="1" i="0" u="none" baseline="0">
                <a:solidFill>
                  <a:srgbClr val="000000"/>
                </a:solidFill>
              </a:rPr>
              <a:t>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والمهنة</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بالألف</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OCUPPATION (THOUSANDS) 
</a:t>
            </a:r>
            <a:r>
              <a:rPr lang="en-US" cap="none" sz="1200" b="1" i="0" u="none" baseline="0">
                <a:solidFill>
                  <a:srgbClr val="000000"/>
                </a:solidFill>
              </a:rPr>
              <a:t>2022</a:t>
            </a:r>
          </a:p>
        </c:rich>
      </c:tx>
      <c:layout>
        <c:manualLayout>
          <c:xMode val="factor"/>
          <c:yMode val="factor"/>
          <c:x val="-0.001"/>
          <c:y val="-0.00775"/>
        </c:manualLayout>
      </c:layout>
      <c:spPr>
        <a:noFill/>
        <a:ln w="3175">
          <a:noFill/>
        </a:ln>
      </c:spPr>
    </c:title>
    <c:plotArea>
      <c:layout>
        <c:manualLayout>
          <c:xMode val="edge"/>
          <c:yMode val="edge"/>
          <c:x val="0.00825"/>
          <c:y val="0.181"/>
          <c:w val="0.97575"/>
          <c:h val="0.75375"/>
        </c:manualLayout>
      </c:layout>
      <c:barChart>
        <c:barDir val="bar"/>
        <c:grouping val="clustered"/>
        <c:varyColors val="0"/>
        <c:ser>
          <c:idx val="0"/>
          <c:order val="0"/>
          <c:tx>
            <c:strRef>
              <c:f>'22'!$B$20</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'22'!$A$22:$A$29</c:f>
              <c:strCache>
                <c:ptCount val="8"/>
                <c:pt idx="0">
                  <c:v>العمال المهرة في الزراعة وصيد الأسماك Skilled Agricultural And Fishery Workers</c:v>
                </c:pt>
                <c:pt idx="1">
                  <c:v>مشغلو الآلات والمعدات ومجمعوها Plant And Machine Operators And Assemblers</c:v>
                </c:pt>
                <c:pt idx="2">
                  <c:v>العاملون في الحرف وما إليها من المهن Craft And Related Trades Workers</c:v>
                </c:pt>
                <c:pt idx="3">
                  <c:v>العاملون في الخدمات والباعة في المحلات التجارية والأسواق Service Workers And Shop And Market Sales Workers</c:v>
                </c:pt>
                <c:pt idx="4">
                  <c:v>الفنيون والإختصاصيون المساعدون Technicians And Associate Professionals</c:v>
                </c:pt>
                <c:pt idx="5">
                  <c:v>الكتبة Clerks</c:v>
                </c:pt>
                <c:pt idx="6">
                  <c:v>الإختصاصيون Professionals</c:v>
                </c:pt>
                <c:pt idx="7">
                  <c:v>المشرعون وموظفو الإدارة العليا والمديرون Legislators, Senior Officials And Managers</c:v>
                </c:pt>
              </c:strCache>
            </c:strRef>
          </c:cat>
          <c:val>
            <c:numRef>
              <c:f>'22'!$B$22:$B$29</c:f>
              <c:numCache>
                <c:ptCount val="8"/>
                <c:pt idx="0">
                  <c:v>3736</c:v>
                </c:pt>
                <c:pt idx="1">
                  <c:v>4156</c:v>
                </c:pt>
                <c:pt idx="2">
                  <c:v>4198</c:v>
                </c:pt>
                <c:pt idx="3">
                  <c:v>6643</c:v>
                </c:pt>
                <c:pt idx="4">
                  <c:v>19260</c:v>
                </c:pt>
                <c:pt idx="5">
                  <c:v>19293</c:v>
                </c:pt>
                <c:pt idx="6">
                  <c:v>28612</c:v>
                </c:pt>
                <c:pt idx="7">
                  <c:v>44407</c:v>
                </c:pt>
              </c:numCache>
            </c:numRef>
          </c:val>
        </c:ser>
        <c:ser>
          <c:idx val="1"/>
          <c:order val="1"/>
          <c:tx>
            <c:strRef>
              <c:f>'22'!$C$20</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'22'!$A$22:$A$29</c:f>
              <c:strCache>
                <c:ptCount val="8"/>
                <c:pt idx="0">
                  <c:v>العمال المهرة في الزراعة وصيد الأسماك Skilled Agricultural And Fishery Workers</c:v>
                </c:pt>
                <c:pt idx="1">
                  <c:v>مشغلو الآلات والمعدات ومجمعوها Plant And Machine Operators And Assemblers</c:v>
                </c:pt>
                <c:pt idx="2">
                  <c:v>العاملون في الحرف وما إليها من المهن Craft And Related Trades Workers</c:v>
                </c:pt>
                <c:pt idx="3">
                  <c:v>العاملون في الخدمات والباعة في المحلات التجارية والأسواق Service Workers And Shop And Market Sales Workers</c:v>
                </c:pt>
                <c:pt idx="4">
                  <c:v>الفنيون والإختصاصيون المساعدون Technicians And Associate Professionals</c:v>
                </c:pt>
                <c:pt idx="5">
                  <c:v>الكتبة Clerks</c:v>
                </c:pt>
                <c:pt idx="6">
                  <c:v>الإختصاصيون Professionals</c:v>
                </c:pt>
                <c:pt idx="7">
                  <c:v>المشرعون وموظفو الإدارة العليا والمديرون Legislators, Senior Officials And Managers</c:v>
                </c:pt>
              </c:strCache>
            </c:strRef>
          </c:cat>
          <c:val>
            <c:numRef>
              <c:f>'22'!$C$22:$C$29</c:f>
              <c:numCache>
                <c:ptCount val="8"/>
                <c:pt idx="0">
                  <c:v>0</c:v>
                </c:pt>
                <c:pt idx="1">
                  <c:v>2885</c:v>
                </c:pt>
                <c:pt idx="2">
                  <c:v>5671</c:v>
                </c:pt>
                <c:pt idx="3">
                  <c:v>6208</c:v>
                </c:pt>
                <c:pt idx="4">
                  <c:v>15895</c:v>
                </c:pt>
                <c:pt idx="5">
                  <c:v>18858</c:v>
                </c:pt>
                <c:pt idx="6">
                  <c:v>24556</c:v>
                </c:pt>
                <c:pt idx="7">
                  <c:v>35954</c:v>
                </c:pt>
              </c:numCache>
            </c:numRef>
          </c:val>
        </c:ser>
        <c:overlap val="-5"/>
        <c:axId val="1399856"/>
        <c:axId val="12598705"/>
      </c:barChart>
      <c:catAx>
        <c:axId val="1399856"/>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2598705"/>
        <c:crosses val="autoZero"/>
        <c:auto val="1"/>
        <c:lblOffset val="100"/>
        <c:tickLblSkip val="1"/>
        <c:noMultiLvlLbl val="0"/>
      </c:catAx>
      <c:valAx>
        <c:axId val="12598705"/>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399856"/>
        <c:crossesAt val="1"/>
        <c:crossBetween val="between"/>
        <c:dispUnits>
          <c:builtInUnit val="thousands"/>
          <c:dispUnitsLbl>
            <c:layout>
              <c:manualLayout>
                <c:xMode val="edge"/>
                <c:yMode val="edge"/>
                <c:x val="-0.267"/>
                <c:y val="-0.031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7"/>
          <c:y val="0.1415"/>
          <c:w val="0.265"/>
          <c:h val="0.0477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(15</a:t>
            </a:r>
            <a:r>
              <a:rPr lang="en-US" cap="none" sz="1400" b="1" i="0" u="none" baseline="0">
                <a:solidFill>
                  <a:srgbClr val="000000"/>
                </a:solidFill>
              </a:rPr>
              <a:t>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والنشاط</a:t>
            </a:r>
            <a:r>
              <a:rPr lang="en-US" cap="none" sz="1400" b="1" i="0" u="none" baseline="0">
                <a:solidFill>
                  <a:srgbClr val="000000"/>
                </a:solidFill>
              </a:rPr>
              <a:t> </a:t>
            </a:r>
            <a:r>
              <a:rPr lang="en-US" cap="none" sz="1400" b="1" i="0" u="none" baseline="0">
                <a:solidFill>
                  <a:srgbClr val="000000"/>
                </a:solidFill>
              </a:rPr>
              <a:t>الإقتصادي</a:t>
            </a:r>
            <a:r>
              <a:rPr lang="en-US" cap="none" sz="1400" b="1" i="0" u="none" baseline="0">
                <a:solidFill>
                  <a:srgbClr val="000000"/>
                </a:solidFill>
              </a:rPr>
              <a:t> (</a:t>
            </a:r>
            <a:r>
              <a:rPr lang="en-US" cap="none" sz="1400" b="1" i="0" u="none" baseline="0">
                <a:solidFill>
                  <a:srgbClr val="000000"/>
                </a:solidFill>
              </a:rPr>
              <a:t>بالألف</a:t>
            </a:r>
            <a:r>
              <a:rPr lang="en-US" cap="none" sz="1400" b="1" i="0" u="none" baseline="0">
                <a:solidFill>
                  <a:srgbClr val="000000"/>
                </a:solidFill>
              </a:rPr>
              <a:t>)-</a:t>
            </a:r>
            <a:r>
              <a:rPr lang="en-US" cap="none" sz="1400" b="1" i="0" u="none" baseline="0">
                <a:solidFill>
                  <a:srgbClr val="000000"/>
                </a:solidFill>
              </a:rPr>
              <a:t>أعلى</a:t>
            </a:r>
            <a:r>
              <a:rPr lang="en-US" cap="none" sz="1400" b="1" i="0" u="none" baseline="0">
                <a:solidFill>
                  <a:srgbClr val="000000"/>
                </a:solidFill>
              </a:rPr>
              <a:t> </a:t>
            </a:r>
            <a:r>
              <a:rPr lang="en-US" cap="none" sz="1400" b="1" i="0" u="none" baseline="0">
                <a:solidFill>
                  <a:srgbClr val="000000"/>
                </a:solidFill>
              </a:rPr>
              <a:t>عشرة</a:t>
            </a:r>
            <a:r>
              <a:rPr lang="en-US" cap="none" sz="1400" b="1" i="0" u="none" baseline="0">
                <a:solidFill>
                  <a:srgbClr val="000000"/>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ECONOMIC ACTIVITY(THOUSANDS) -Top10
</a:t>
            </a:r>
            <a:r>
              <a:rPr lang="en-US" cap="none" sz="1200" b="1" i="0" u="none" baseline="0">
                <a:solidFill>
                  <a:srgbClr val="000000"/>
                </a:solidFill>
              </a:rPr>
              <a:t>2022</a:t>
            </a:r>
          </a:p>
        </c:rich>
      </c:tx>
      <c:layout>
        <c:manualLayout>
          <c:xMode val="factor"/>
          <c:yMode val="factor"/>
          <c:x val="-0.001"/>
          <c:y val="-0.00775"/>
        </c:manualLayout>
      </c:layout>
      <c:spPr>
        <a:noFill/>
        <a:ln w="3175">
          <a:noFill/>
        </a:ln>
      </c:spPr>
    </c:title>
    <c:plotArea>
      <c:layout>
        <c:manualLayout>
          <c:xMode val="edge"/>
          <c:yMode val="edge"/>
          <c:x val="0.03825"/>
          <c:y val="0.21925"/>
          <c:w val="0.939"/>
          <c:h val="0.73775"/>
        </c:manualLayout>
      </c:layout>
      <c:barChart>
        <c:barDir val="bar"/>
        <c:grouping val="clustered"/>
        <c:varyColors val="0"/>
        <c:ser>
          <c:idx val="0"/>
          <c:order val="0"/>
          <c:tx>
            <c:strRef>
              <c:f>'23'!$B$34</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666699"/>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الإدارة العامة والدفاع؛ والضمان الاجتماعي الإلزامي Public administration and defence; compulsory social security</c:v>
                </c:pt>
                <c:pt idx="2">
                  <c:v>المعلومات والاتصالات Information and communication</c:v>
                </c:pt>
                <c:pt idx="3">
                  <c:v>الأنشطة المالية وأنشطة التأمين Financial and insurance activities</c:v>
                </c:pt>
                <c:pt idx="4">
                  <c:v>أنشطة المنظمات والهيئات غير الخاضعة للولاية القضائية الوطنية Activities of extraterritorial organizations and bodies</c:v>
                </c:pt>
                <c:pt idx="5">
                  <c:v>إمدادات الكهرباء والغاز والبخار وتكييف الهواء Electricity, gas, steam and air conditioning supply</c:v>
                </c:pt>
                <c:pt idx="6">
                  <c:v>إمدادات المياه وأنشطة الصرف وإدارة النفايات ومعالجتها  Water supply; sewerage, waste management and remediation activities</c:v>
                </c:pt>
                <c:pt idx="7">
                  <c:v>الفنون والترفيه والتسلية Arts, entertainment and recreation</c:v>
                </c:pt>
                <c:pt idx="8">
                  <c:v>التعليم Education</c:v>
                </c:pt>
                <c:pt idx="9">
                  <c:v>الأنشطة في مجال صحة الإنسان والعمل الاجتماعي Human health and social work activities</c:v>
                </c:pt>
              </c:strCache>
            </c:strRef>
          </c:cat>
          <c:val>
            <c:numRef>
              <c:f>'23'!$B$35:$B$44</c:f>
              <c:numCache>
                <c:ptCount val="10"/>
                <c:pt idx="0">
                  <c:v>34356</c:v>
                </c:pt>
                <c:pt idx="1">
                  <c:v>31540</c:v>
                </c:pt>
                <c:pt idx="2">
                  <c:v>30545</c:v>
                </c:pt>
                <c:pt idx="3">
                  <c:v>30244</c:v>
                </c:pt>
                <c:pt idx="4">
                  <c:v>30161</c:v>
                </c:pt>
                <c:pt idx="5">
                  <c:v>25976</c:v>
                </c:pt>
                <c:pt idx="6">
                  <c:v>25864</c:v>
                </c:pt>
                <c:pt idx="7">
                  <c:v>25338</c:v>
                </c:pt>
                <c:pt idx="8">
                  <c:v>23987</c:v>
                </c:pt>
                <c:pt idx="9">
                  <c:v>22390</c:v>
                </c:pt>
              </c:numCache>
            </c:numRef>
          </c:val>
        </c:ser>
        <c:ser>
          <c:idx val="1"/>
          <c:order val="1"/>
          <c:tx>
            <c:strRef>
              <c:f>'23'!$C$34</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993366"/>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الإدارة العامة والدفاع؛ والضمان الاجتماعي الإلزامي Public administration and defence; compulsory social security</c:v>
                </c:pt>
                <c:pt idx="2">
                  <c:v>المعلومات والاتصالات Information and communication</c:v>
                </c:pt>
                <c:pt idx="3">
                  <c:v>الأنشطة المالية وأنشطة التأمين Financial and insurance activities</c:v>
                </c:pt>
                <c:pt idx="4">
                  <c:v>أنشطة المنظمات والهيئات غير الخاضعة للولاية القضائية الوطنية Activities of extraterritorial organizations and bodies</c:v>
                </c:pt>
                <c:pt idx="5">
                  <c:v>إمدادات الكهرباء والغاز والبخار وتكييف الهواء Electricity, gas, steam and air conditioning supply</c:v>
                </c:pt>
                <c:pt idx="6">
                  <c:v>إمدادات المياه وأنشطة الصرف وإدارة النفايات ومعالجتها  Water supply; sewerage, waste management and remediation activities</c:v>
                </c:pt>
                <c:pt idx="7">
                  <c:v>الفنون والترفيه والتسلية Arts, entertainment and recreation</c:v>
                </c:pt>
                <c:pt idx="8">
                  <c:v>التعليم Education</c:v>
                </c:pt>
                <c:pt idx="9">
                  <c:v>الأنشطة في مجال صحة الإنسان والعمل الاجتماعي Human health and social work activities</c:v>
                </c:pt>
              </c:strCache>
            </c:strRef>
          </c:cat>
          <c:val>
            <c:numRef>
              <c:f>'23'!$C$35:$C$44</c:f>
              <c:numCache>
                <c:ptCount val="10"/>
                <c:pt idx="0">
                  <c:v>21819</c:v>
                </c:pt>
                <c:pt idx="1">
                  <c:v>27916</c:v>
                </c:pt>
                <c:pt idx="2">
                  <c:v>23930</c:v>
                </c:pt>
                <c:pt idx="3">
                  <c:v>28036</c:v>
                </c:pt>
                <c:pt idx="4">
                  <c:v>23964</c:v>
                </c:pt>
                <c:pt idx="5">
                  <c:v>22914</c:v>
                </c:pt>
                <c:pt idx="6">
                  <c:v>18331</c:v>
                </c:pt>
                <c:pt idx="7">
                  <c:v>21579</c:v>
                </c:pt>
                <c:pt idx="8">
                  <c:v>23999</c:v>
                </c:pt>
                <c:pt idx="9">
                  <c:v>19296</c:v>
                </c:pt>
              </c:numCache>
            </c:numRef>
          </c:val>
        </c:ser>
        <c:overlap val="-5"/>
        <c:axId val="46279482"/>
        <c:axId val="13862155"/>
      </c:barChart>
      <c:catAx>
        <c:axId val="46279482"/>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3862155"/>
        <c:crosses val="autoZero"/>
        <c:auto val="1"/>
        <c:lblOffset val="100"/>
        <c:tickLblSkip val="1"/>
        <c:noMultiLvlLbl val="0"/>
      </c:catAx>
      <c:valAx>
        <c:axId val="13862155"/>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6279482"/>
        <c:crossesAt val="1"/>
        <c:crossBetween val="between"/>
        <c:dispUnits>
          <c:builtInUnit val="thousands"/>
          <c:dispUnitsLbl>
            <c:layout>
              <c:manualLayout>
                <c:xMode val="edge"/>
                <c:yMode val="edge"/>
                <c:x val="-0.26375"/>
                <c:y val="-0.025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735"/>
          <c:y val="0.16175"/>
          <c:w val="0.22775"/>
          <c:h val="0.0587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a:t>
            </a:r>
            <a:r>
              <a:rPr lang="en-US" cap="none" sz="1400" b="1" i="0" u="none" baseline="0">
                <a:solidFill>
                  <a:srgbClr val="000000"/>
                </a:solidFill>
              </a:rPr>
              <a:t> (15</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الجنسية</a:t>
            </a:r>
            <a:r>
              <a:rPr lang="en-US" cap="none" sz="1400" b="1" i="0" u="none" baseline="0">
                <a:solidFill>
                  <a:srgbClr val="000000"/>
                </a:solidFill>
              </a:rPr>
              <a:t> </a:t>
            </a:r>
            <a:r>
              <a:rPr lang="en-US" cap="none" sz="1400" b="1" i="0" u="none" baseline="0">
                <a:solidFill>
                  <a:srgbClr val="000000"/>
                </a:solidFill>
              </a:rPr>
              <a:t>والحالة</a:t>
            </a:r>
            <a:r>
              <a:rPr lang="en-US" cap="none" sz="1400" b="1" i="0" u="none" baseline="0">
                <a:solidFill>
                  <a:srgbClr val="000000"/>
                </a:solidFill>
              </a:rPr>
              <a:t> </a:t>
            </a:r>
            <a:r>
              <a:rPr lang="en-US" cap="none" sz="1400" b="1" i="0" u="none" baseline="0">
                <a:solidFill>
                  <a:srgbClr val="000000"/>
                </a:solidFill>
              </a:rPr>
              <a:t>التعليمية</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NATIONALITY &amp; EDUCATIONAL STATUS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
          <c:y val="-0.00775"/>
        </c:manualLayout>
      </c:layout>
      <c:spPr>
        <a:noFill/>
        <a:ln w="3175">
          <a:noFill/>
        </a:ln>
      </c:spPr>
    </c:title>
    <c:plotArea>
      <c:layout>
        <c:manualLayout>
          <c:xMode val="edge"/>
          <c:yMode val="edge"/>
          <c:x val="0.05175"/>
          <c:y val="0.231"/>
          <c:w val="0.89525"/>
          <c:h val="0.7225"/>
        </c:manualLayout>
      </c:layout>
      <c:barChart>
        <c:barDir val="bar"/>
        <c:grouping val="clustered"/>
        <c:varyColors val="0"/>
        <c:ser>
          <c:idx val="0"/>
          <c:order val="0"/>
          <c:tx>
            <c:strRef>
              <c:f>'30'!$B$19</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'30'!$B$20:$B$24</c:f>
              <c:numCache>
                <c:ptCount val="5"/>
                <c:pt idx="0">
                  <c:v>30</c:v>
                </c:pt>
                <c:pt idx="1">
                  <c:v>91</c:v>
                </c:pt>
                <c:pt idx="2">
                  <c:v>214</c:v>
                </c:pt>
                <c:pt idx="3">
                  <c:v>0</c:v>
                </c:pt>
                <c:pt idx="4">
                  <c:v>91</c:v>
                </c:pt>
              </c:numCache>
            </c:numRef>
          </c:val>
        </c:ser>
        <c:ser>
          <c:idx val="1"/>
          <c:order val="1"/>
          <c:tx>
            <c:strRef>
              <c:f>'30'!$C$19</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'30'!$C$20:$C$24</c:f>
              <c:numCache>
                <c:ptCount val="5"/>
                <c:pt idx="0">
                  <c:v>102</c:v>
                </c:pt>
                <c:pt idx="1">
                  <c:v>203</c:v>
                </c:pt>
                <c:pt idx="2">
                  <c:v>433</c:v>
                </c:pt>
                <c:pt idx="3">
                  <c:v>117</c:v>
                </c:pt>
                <c:pt idx="4">
                  <c:v>1518</c:v>
                </c:pt>
              </c:numCache>
            </c:numRef>
          </c:val>
        </c:ser>
        <c:overlap val="-5"/>
        <c:axId val="57650532"/>
        <c:axId val="49092741"/>
      </c:barChart>
      <c:catAx>
        <c:axId val="57650532"/>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9092741"/>
        <c:crosses val="autoZero"/>
        <c:auto val="1"/>
        <c:lblOffset val="100"/>
        <c:tickLblSkip val="1"/>
        <c:noMultiLvlLbl val="0"/>
      </c:catAx>
      <c:valAx>
        <c:axId val="49092741"/>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7650532"/>
        <c:crossesAt val="1"/>
        <c:crossBetween val="between"/>
        <c:dispUnits/>
      </c:valAx>
      <c:spPr>
        <a:solidFill>
          <a:srgbClr val="E5EEF7"/>
        </a:solidFill>
        <a:ln w="3175">
          <a:noFill/>
        </a:ln>
      </c:spPr>
    </c:plotArea>
    <c:legend>
      <c:legendPos val="r"/>
      <c:layout>
        <c:manualLayout>
          <c:xMode val="edge"/>
          <c:yMode val="edge"/>
          <c:x val="0.2795"/>
          <c:y val="0.147"/>
          <c:w val="0.5265"/>
          <c:h val="0.0497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a:t>
            </a:r>
            <a:r>
              <a:rPr lang="en-US" cap="none" sz="1400" b="1" i="0" u="none" baseline="0">
                <a:solidFill>
                  <a:srgbClr val="000000"/>
                </a:solidFill>
              </a:rPr>
              <a:t> ( 15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وفئات</a:t>
            </a:r>
            <a:r>
              <a:rPr lang="en-US" cap="none" sz="1400" b="1" i="0" u="none" baseline="0">
                <a:solidFill>
                  <a:srgbClr val="000000"/>
                </a:solidFill>
              </a:rPr>
              <a:t> </a:t>
            </a:r>
            <a:r>
              <a:rPr lang="en-US" cap="none" sz="1400" b="1" i="0" u="none" baseline="0">
                <a:solidFill>
                  <a:srgbClr val="000000"/>
                </a:solidFill>
              </a:rPr>
              <a:t>العمر</a:t>
            </a:r>
            <a:r>
              <a:rPr lang="en-US" cap="none" sz="1400" b="1" i="0" u="none" baseline="0">
                <a:solidFill>
                  <a:srgbClr val="000000"/>
                </a:solidFill>
              </a:rPr>
              <a:t> </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GENDER &amp; AGE GROUPS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001"/>
          <c:y val="-0.00775"/>
        </c:manualLayout>
      </c:layout>
      <c:spPr>
        <a:noFill/>
        <a:ln w="3175">
          <a:noFill/>
        </a:ln>
      </c:spPr>
    </c:title>
    <c:plotArea>
      <c:layout>
        <c:manualLayout>
          <c:xMode val="edge"/>
          <c:yMode val="edge"/>
          <c:x val="0.0655"/>
          <c:y val="0.1515"/>
          <c:w val="0.89325"/>
          <c:h val="0.80125"/>
        </c:manualLayout>
      </c:layout>
      <c:barChart>
        <c:barDir val="col"/>
        <c:grouping val="clustered"/>
        <c:varyColors val="0"/>
        <c:ser>
          <c:idx val="0"/>
          <c:order val="0"/>
          <c:tx>
            <c:strRef>
              <c:f>'31'!$B$20</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'31'!$A$21:$A$25</c:f>
              <c:strCache>
                <c:ptCount val="5"/>
                <c:pt idx="0">
                  <c:v>20 - 24</c:v>
                </c:pt>
                <c:pt idx="1">
                  <c:v>25 - 29</c:v>
                </c:pt>
                <c:pt idx="2">
                  <c:v>30 - 34</c:v>
                </c:pt>
                <c:pt idx="3">
                  <c:v>35 - 39</c:v>
                </c:pt>
                <c:pt idx="4">
                  <c:v>40+</c:v>
                </c:pt>
              </c:strCache>
            </c:strRef>
          </c:cat>
          <c:val>
            <c:numRef>
              <c:f>'31'!$B$21:$B$25</c:f>
              <c:numCache>
                <c:ptCount val="5"/>
                <c:pt idx="0">
                  <c:v>356</c:v>
                </c:pt>
                <c:pt idx="1">
                  <c:v>300</c:v>
                </c:pt>
                <c:pt idx="2">
                  <c:v>240</c:v>
                </c:pt>
                <c:pt idx="3">
                  <c:v>340</c:v>
                </c:pt>
                <c:pt idx="4">
                  <c:v>161</c:v>
                </c:pt>
              </c:numCache>
            </c:numRef>
          </c:val>
        </c:ser>
        <c:ser>
          <c:idx val="1"/>
          <c:order val="1"/>
          <c:tx>
            <c:strRef>
              <c:f>'31'!$C$20</c:f>
              <c:strCache>
                <c:ptCount val="1"/>
                <c:pt idx="0">
                  <c:v>اناث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'31'!$A$21:$A$25</c:f>
              <c:strCache>
                <c:ptCount val="5"/>
                <c:pt idx="0">
                  <c:v>20 - 24</c:v>
                </c:pt>
                <c:pt idx="1">
                  <c:v>25 - 29</c:v>
                </c:pt>
                <c:pt idx="2">
                  <c:v>30 - 34</c:v>
                </c:pt>
                <c:pt idx="3">
                  <c:v>35 - 39</c:v>
                </c:pt>
                <c:pt idx="4">
                  <c:v>40+</c:v>
                </c:pt>
              </c:strCache>
            </c:strRef>
          </c:cat>
          <c:val>
            <c:numRef>
              <c:f>'31'!$C$21:$C$25</c:f>
              <c:numCache>
                <c:ptCount val="5"/>
                <c:pt idx="0">
                  <c:v>699</c:v>
                </c:pt>
                <c:pt idx="1">
                  <c:v>404</c:v>
                </c:pt>
                <c:pt idx="2">
                  <c:v>254</c:v>
                </c:pt>
                <c:pt idx="3">
                  <c:v>30</c:v>
                </c:pt>
                <c:pt idx="4">
                  <c:v>15</c:v>
                </c:pt>
              </c:numCache>
            </c:numRef>
          </c:val>
        </c:ser>
        <c:overlap val="-5"/>
        <c:gapWidth val="363"/>
        <c:axId val="39181486"/>
        <c:axId val="17089055"/>
      </c:barChart>
      <c:catAx>
        <c:axId val="39181486"/>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latin typeface="Arial"/>
                    <a:ea typeface="Arial"/>
                    <a:cs typeface="Arial"/>
                  </a:rPr>
                  <a:t>فئات</a:t>
                </a:r>
                <a:r>
                  <a:rPr lang="en-US" cap="none" sz="1200" b="1" i="0" u="none" baseline="0">
                    <a:solidFill>
                      <a:srgbClr val="000000"/>
                    </a:solidFill>
                  </a:rPr>
                  <a:t> </a:t>
                </a:r>
                <a:r>
                  <a:rPr lang="en-US" cap="none" sz="1200" b="1" i="0" u="none" baseline="0">
                    <a:solidFill>
                      <a:srgbClr val="000000"/>
                    </a:solidFill>
                    <a:latin typeface="Arial"/>
                    <a:ea typeface="Arial"/>
                    <a:cs typeface="Arial"/>
                  </a:rPr>
                  <a:t>العمر</a:t>
                </a:r>
                <a:r>
                  <a:rPr lang="en-US" cap="none" sz="1200" b="1" i="0" u="none" baseline="0">
                    <a:solidFill>
                      <a:srgbClr val="000000"/>
                    </a:solidFill>
                  </a:rPr>
                  <a:t>  </a:t>
                </a:r>
              </a:p>
            </c:rich>
          </c:tx>
          <c:layout>
            <c:manualLayout>
              <c:xMode val="factor"/>
              <c:yMode val="factor"/>
              <c:x val="-0.004"/>
              <c:y val="-0.011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7089055"/>
        <c:crosses val="autoZero"/>
        <c:auto val="1"/>
        <c:lblOffset val="100"/>
        <c:tickLblSkip val="1"/>
        <c:noMultiLvlLbl val="0"/>
      </c:catAx>
      <c:valAx>
        <c:axId val="17089055"/>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9181486"/>
        <c:crossesAt val="1"/>
        <c:crossBetween val="between"/>
        <c:dispUnits/>
      </c:valAx>
      <c:spPr>
        <a:solidFill>
          <a:srgbClr val="E5EEF7"/>
        </a:solidFill>
        <a:ln w="3175">
          <a:noFill/>
        </a:ln>
      </c:spPr>
    </c:plotArea>
    <c:legend>
      <c:legendPos val="r"/>
      <c:layout>
        <c:manualLayout>
          <c:xMode val="edge"/>
          <c:yMode val="edge"/>
          <c:x val="0.72475"/>
          <c:y val="0.11425"/>
          <c:w val="0.2235"/>
          <c:h val="0.048"/>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(7) شكل رقم</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(16)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(8) شكل رقم</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(9) شكل رقم</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7086614173228347" right="0.7086614173228347" top="0.7480314960629921" bottom="0.7480314960629921" header="0.31496062992125984" footer="0.31496062992125984"/>
  <pageSetup horizontalDpi="600" verticalDpi="600" orientation="landscape" paperSize="9"/>
  <headerFooter>
    <oddFooter>&amp;CGraph No. (10) شكل رقم</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(11) شكل رقم</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(12) شكل رقم</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(13) شكل رقم</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(14) شكل رقم</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(15)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66675</xdr:rowOff>
    </xdr:from>
    <xdr:to>
      <xdr:col>0</xdr:col>
      <xdr:colOff>4772025</xdr:colOff>
      <xdr:row>18</xdr:row>
      <xdr:rowOff>9525</xdr:rowOff>
    </xdr:to>
    <xdr:sp>
      <xdr:nvSpPr>
        <xdr:cNvPr id="1" name="Text Box 2"/>
        <xdr:cNvSpPr txBox="1">
          <a:spLocks noChangeArrowheads="1"/>
        </xdr:cNvSpPr>
      </xdr:nvSpPr>
      <xdr:spPr>
        <a:xfrm>
          <a:off x="104775" y="390525"/>
          <a:ext cx="4667250" cy="2533650"/>
        </a:xfrm>
        <a:prstGeom prst="rect">
          <a:avLst/>
        </a:prstGeom>
        <a:solidFill>
          <a:srgbClr val="FFFFFF"/>
        </a:solidFill>
        <a:ln w="9525" cmpd="sng">
          <a:noFill/>
        </a:ln>
      </xdr:spPr>
      <xdr:txBody>
        <a:bodyPr vertOverflow="clip" wrap="square"/>
        <a:p>
          <a:pPr algn="ctr">
            <a:defRPr/>
          </a:pPr>
          <a:r>
            <a:rPr lang="en-US" cap="none" sz="4800" b="1" i="0" u="none" baseline="0">
              <a:solidFill>
                <a:srgbClr val="0000FF"/>
              </a:solidFill>
              <a:latin typeface="AGA Arabesque Desktop"/>
              <a:ea typeface="AGA Arabesque Desktop"/>
              <a:cs typeface="AGA Arabesque Desktop"/>
            </a:rPr>
            <a:t>@+</a:t>
          </a:r>
          <a:r>
            <a:rPr lang="en-US" cap="none" sz="1100" b="0" i="0" u="none" baseline="0">
              <a:solidFill>
                <a:srgbClr val="000000"/>
              </a:solidFill>
              <a:latin typeface="Calibri"/>
              <a:ea typeface="Calibri"/>
              <a:cs typeface="Calibri"/>
            </a:rPr>
            <a:t>
</a:t>
          </a:r>
          <a:r>
            <a:rPr lang="en-US" cap="none" sz="3600" b="1" i="0" u="none" baseline="0">
              <a:solidFill>
                <a:srgbClr val="0000FF"/>
              </a:solidFill>
              <a:latin typeface="Arial"/>
              <a:ea typeface="Arial"/>
              <a:cs typeface="Arial"/>
            </a:rPr>
            <a:t>القوى العاملة</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CHAPTER II</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LABOUR FORCE</a:t>
          </a:r>
        </a:p>
      </xdr:txBody>
    </xdr:sp>
    <xdr:clientData/>
  </xdr:twoCellAnchor>
  <xdr:twoCellAnchor>
    <xdr:from>
      <xdr:col>0</xdr:col>
      <xdr:colOff>76200</xdr:colOff>
      <xdr:row>0</xdr:row>
      <xdr:rowOff>0</xdr:rowOff>
    </xdr:from>
    <xdr:to>
      <xdr:col>1</xdr:col>
      <xdr:colOff>47625</xdr:colOff>
      <xdr:row>18</xdr:row>
      <xdr:rowOff>85725</xdr:rowOff>
    </xdr:to>
    <xdr:pic>
      <xdr:nvPicPr>
        <xdr:cNvPr id="2" name="Picture 5"/>
        <xdr:cNvPicPr preferRelativeResize="1">
          <a:picLocks noChangeAspect="1"/>
        </xdr:cNvPicPr>
      </xdr:nvPicPr>
      <xdr:blipFill>
        <a:blip r:embed="rId1"/>
        <a:stretch>
          <a:fillRect/>
        </a:stretch>
      </xdr:blipFill>
      <xdr:spPr>
        <a:xfrm rot="16200000">
          <a:off x="76200" y="0"/>
          <a:ext cx="4781550" cy="3000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1514475</xdr:colOff>
      <xdr:row>0</xdr:row>
      <xdr:rowOff>0</xdr:rowOff>
    </xdr:from>
    <xdr:to>
      <xdr:col>2</xdr:col>
      <xdr:colOff>1123950</xdr:colOff>
      <xdr:row>1</xdr:row>
      <xdr:rowOff>66675</xdr:rowOff>
    </xdr:to>
    <xdr:pic>
      <xdr:nvPicPr>
        <xdr:cNvPr id="1" name="Picture 2"/>
        <xdr:cNvPicPr preferRelativeResize="1">
          <a:picLocks noChangeAspect="1"/>
        </xdr:cNvPicPr>
      </xdr:nvPicPr>
      <xdr:blipFill>
        <a:blip r:embed="rId1"/>
        <a:stretch>
          <a:fillRect/>
        </a:stretch>
      </xdr:blipFill>
      <xdr:spPr>
        <a:xfrm>
          <a:off x="1514475" y="0"/>
          <a:ext cx="25622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0.21925</cdr:x>
      <cdr:y>0.82275</cdr:y>
    </cdr:from>
    <cdr:to>
      <cdr:x>0.5925</cdr:x>
      <cdr:y>0.9935</cdr:y>
    </cdr:to>
    <cdr:sp>
      <cdr:nvSpPr>
        <cdr:cNvPr id="1" name="TextBox 1"/>
        <cdr:cNvSpPr txBox="1">
          <a:spLocks noChangeArrowheads="1"/>
        </cdr:cNvSpPr>
      </cdr:nvSpPr>
      <cdr:spPr>
        <a:xfrm>
          <a:off x="2047875" y="5076825"/>
          <a:ext cx="3495675" cy="1057275"/>
        </a:xfrm>
        <a:prstGeom prst="rect">
          <a:avLst/>
        </a:prstGeom>
        <a:noFill/>
        <a:ln w="9525" cmpd="sng">
          <a:noFill/>
        </a:ln>
      </cdr:spPr>
      <cdr:txBody>
        <a:bodyPr vertOverflow="clip" wrap="square"/>
        <a:p>
          <a:pPr algn="r">
            <a:defRPr/>
          </a:pPr>
          <a:r>
            <a:rPr lang="en-US" cap="none" sz="900" b="1" i="0" u="none" baseline="0">
              <a:solidFill>
                <a:srgbClr val="000000"/>
              </a:solidFill>
              <a:latin typeface="Arial"/>
              <a:ea typeface="Arial"/>
              <a:cs typeface="Arial"/>
            </a:rPr>
            <a:t>تشمل الأنشطة الأخرى: 
</a:t>
          </a:r>
          <a:r>
            <a:rPr lang="en-US" cap="none" sz="900" b="0" i="0" u="none" baseline="0">
              <a:solidFill>
                <a:srgbClr val="000000"/>
              </a:solidFill>
              <a:latin typeface="Arial"/>
              <a:ea typeface="Arial"/>
              <a:cs typeface="Arial"/>
            </a:rPr>
            <a:t>إمدادات المياه وأنشطة الصرف وإدارة النفايات ومعالجتها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المنظمات والهيئات غير الخاضعة للولاية القضائية الوطنية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الخدمات الأخرى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إمدادات الكهرباء والغاز والبخار وتكييف الهواء</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الفنون والترفيه والتسلية </a:t>
          </a:r>
        </a:p>
      </cdr:txBody>
    </cdr:sp>
  </cdr:relSizeAnchor>
  <cdr:relSizeAnchor xmlns:cdr="http://schemas.openxmlformats.org/drawingml/2006/chartDrawing">
    <cdr:from>
      <cdr:x>0.011</cdr:x>
      <cdr:y>0.8205</cdr:y>
    </cdr:from>
    <cdr:to>
      <cdr:x>0.36825</cdr:x>
      <cdr:y>0.992</cdr:y>
    </cdr:to>
    <cdr:sp>
      <cdr:nvSpPr>
        <cdr:cNvPr id="2" name="TextBox 3"/>
        <cdr:cNvSpPr txBox="1">
          <a:spLocks noChangeArrowheads="1"/>
        </cdr:cNvSpPr>
      </cdr:nvSpPr>
      <cdr:spPr>
        <a:xfrm>
          <a:off x="95250" y="5057775"/>
          <a:ext cx="3352800" cy="1057275"/>
        </a:xfrm>
        <a:prstGeom prst="rect">
          <a:avLst/>
        </a:prstGeom>
        <a:noFill/>
        <a:ln w="9525" cmpd="sng">
          <a:noFill/>
        </a:ln>
      </cdr:spPr>
      <cdr:txBody>
        <a:bodyPr vertOverflow="clip" wrap="square"/>
        <a:p>
          <a:pPr algn="l">
            <a:defRPr/>
          </a:pPr>
          <a:r>
            <a:rPr lang="en-US" cap="none" sz="900" b="1" i="0" u="none" baseline="0">
              <a:solidFill>
                <a:srgbClr val="000000"/>
              </a:solidFill>
              <a:latin typeface="Calibri"/>
              <a:ea typeface="Calibri"/>
              <a:cs typeface="Calibri"/>
            </a:rPr>
            <a:t>Other</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Activities</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including</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Water supply; sewerage, waste management and remediation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activities
</a:t>
          </a:r>
          <a:r>
            <a:rPr lang="en-US" cap="none" sz="900" b="0" i="0" u="none" baseline="0">
              <a:solidFill>
                <a:srgbClr val="000000"/>
              </a:solidFill>
              <a:latin typeface="Calibri"/>
              <a:ea typeface="Calibri"/>
              <a:cs typeface="Calibri"/>
            </a:rPr>
            <a:t>Activities of extraterritorial organizations and bodies 
</a:t>
          </a:r>
          <a:r>
            <a:rPr lang="en-US" cap="none" sz="900" b="0" i="0" u="none" baseline="0">
              <a:solidFill>
                <a:srgbClr val="000000"/>
              </a:solidFill>
              <a:latin typeface="Calibri"/>
              <a:ea typeface="Calibri"/>
              <a:cs typeface="Calibri"/>
            </a:rPr>
            <a:t>Other service activities
</a:t>
          </a:r>
          <a:r>
            <a:rPr lang="en-US" cap="none" sz="900" b="0" i="0" u="none" baseline="0">
              <a:solidFill>
                <a:srgbClr val="000000"/>
              </a:solidFill>
              <a:latin typeface="Calibri"/>
              <a:ea typeface="Calibri"/>
              <a:cs typeface="Calibri"/>
            </a:rPr>
            <a:t>Electricity, gas, steam and air conditioning supply
</a:t>
          </a:r>
          <a:r>
            <a:rPr lang="en-US" cap="none" sz="900" b="0" i="0" u="none" baseline="0">
              <a:solidFill>
                <a:srgbClr val="000000"/>
              </a:solidFill>
              <a:latin typeface="Calibri"/>
              <a:ea typeface="Calibri"/>
              <a:cs typeface="Calibri"/>
            </a:rPr>
            <a:t>Arts, entertainment and recreation
</a:t>
          </a:r>
          <a:r>
            <a:rPr lang="en-US" cap="none" sz="9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rightToLeft="1" view="pageBreakPreview" zoomScaleSheetLayoutView="100" zoomScalePageLayoutView="0" workbookViewId="0" topLeftCell="A1">
      <selection activeCell="A28" sqref="A28"/>
    </sheetView>
  </sheetViews>
  <sheetFormatPr defaultColWidth="8.8515625" defaultRowHeight="12.75"/>
  <cols>
    <col min="1" max="1" width="72.140625" style="225" customWidth="1"/>
    <col min="2" max="6" width="8.8515625" style="225" customWidth="1"/>
    <col min="7" max="7" width="2.7109375" style="225" customWidth="1"/>
    <col min="8" max="16384" width="8.8515625" style="225"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29"/>
  <sheetViews>
    <sheetView rightToLeft="1" view="pageBreakPreview" zoomScaleSheetLayoutView="100" zoomScalePageLayoutView="0" workbookViewId="0" topLeftCell="A1">
      <selection activeCell="A4" sqref="A4"/>
    </sheetView>
  </sheetViews>
  <sheetFormatPr defaultColWidth="11.421875" defaultRowHeight="24.75" customHeight="1"/>
  <cols>
    <col min="1" max="1" width="25.7109375" style="9" customWidth="1"/>
    <col min="2" max="7" width="14.7109375" style="9" customWidth="1"/>
    <col min="8" max="8" width="29.7109375" style="9" customWidth="1"/>
    <col min="9" max="16384" width="11.421875" style="9" customWidth="1"/>
  </cols>
  <sheetData>
    <row r="1" spans="1:8" s="5" customFormat="1" ht="20.25">
      <c r="A1" s="301" t="s">
        <v>298</v>
      </c>
      <c r="B1" s="301"/>
      <c r="C1" s="301"/>
      <c r="D1" s="301"/>
      <c r="E1" s="301"/>
      <c r="F1" s="301"/>
      <c r="G1" s="301"/>
      <c r="H1" s="301"/>
    </row>
    <row r="2" spans="1:8" s="5" customFormat="1" ht="41.25" customHeight="1">
      <c r="A2" s="302" t="s">
        <v>299</v>
      </c>
      <c r="B2" s="302"/>
      <c r="C2" s="302"/>
      <c r="D2" s="302"/>
      <c r="E2" s="302"/>
      <c r="F2" s="302"/>
      <c r="G2" s="302"/>
      <c r="H2" s="302"/>
    </row>
    <row r="3" spans="1:8" s="5" customFormat="1" ht="20.25">
      <c r="A3" s="302">
        <v>2022</v>
      </c>
      <c r="B3" s="302"/>
      <c r="C3" s="302"/>
      <c r="D3" s="302"/>
      <c r="E3" s="302"/>
      <c r="F3" s="302"/>
      <c r="G3" s="302"/>
      <c r="H3" s="302"/>
    </row>
    <row r="4" spans="1:8" s="6" customFormat="1" ht="21" customHeight="1">
      <c r="A4" s="171" t="s">
        <v>69</v>
      </c>
      <c r="B4" s="172"/>
      <c r="C4" s="172"/>
      <c r="D4" s="172"/>
      <c r="E4" s="172"/>
      <c r="F4" s="172"/>
      <c r="G4" s="172"/>
      <c r="H4" s="173" t="s">
        <v>70</v>
      </c>
    </row>
    <row r="5" spans="1:8" s="7" customFormat="1" ht="30" customHeight="1">
      <c r="A5" s="304" t="s">
        <v>33</v>
      </c>
      <c r="B5" s="303" t="s">
        <v>270</v>
      </c>
      <c r="C5" s="303"/>
      <c r="D5" s="303" t="s">
        <v>269</v>
      </c>
      <c r="E5" s="303"/>
      <c r="F5" s="303" t="s">
        <v>120</v>
      </c>
      <c r="G5" s="303"/>
      <c r="H5" s="306" t="s">
        <v>32</v>
      </c>
    </row>
    <row r="6" spans="1:8" s="8" customFormat="1" ht="51">
      <c r="A6" s="305"/>
      <c r="B6" s="128" t="s">
        <v>52</v>
      </c>
      <c r="C6" s="128" t="s">
        <v>86</v>
      </c>
      <c r="D6" s="128" t="s">
        <v>52</v>
      </c>
      <c r="E6" s="128" t="s">
        <v>86</v>
      </c>
      <c r="F6" s="128" t="s">
        <v>52</v>
      </c>
      <c r="G6" s="128" t="s">
        <v>85</v>
      </c>
      <c r="H6" s="307"/>
    </row>
    <row r="7" spans="1:8" s="1" customFormat="1" ht="34.5" customHeight="1" thickBot="1">
      <c r="A7" s="30" t="s">
        <v>244</v>
      </c>
      <c r="B7" s="92">
        <v>46904</v>
      </c>
      <c r="C7" s="92">
        <v>44407</v>
      </c>
      <c r="D7" s="92">
        <v>7589</v>
      </c>
      <c r="E7" s="92">
        <v>35954</v>
      </c>
      <c r="F7" s="75">
        <v>54493</v>
      </c>
      <c r="G7" s="75">
        <v>42687</v>
      </c>
      <c r="H7" s="100" t="s">
        <v>18</v>
      </c>
    </row>
    <row r="8" spans="1:8" s="1" customFormat="1" ht="34.5" customHeight="1" thickBot="1">
      <c r="A8" s="27" t="s">
        <v>20</v>
      </c>
      <c r="B8" s="93">
        <v>203206</v>
      </c>
      <c r="C8" s="93">
        <v>28612</v>
      </c>
      <c r="D8" s="93">
        <v>101233</v>
      </c>
      <c r="E8" s="93">
        <v>24556</v>
      </c>
      <c r="F8" s="76">
        <v>304439</v>
      </c>
      <c r="G8" s="76">
        <v>26993</v>
      </c>
      <c r="H8" s="101" t="s">
        <v>19</v>
      </c>
    </row>
    <row r="9" spans="1:8" s="1" customFormat="1" ht="34.5" customHeight="1" thickBot="1">
      <c r="A9" s="30" t="s">
        <v>22</v>
      </c>
      <c r="B9" s="94">
        <v>163951</v>
      </c>
      <c r="C9" s="94">
        <v>19260</v>
      </c>
      <c r="D9" s="94">
        <v>35586</v>
      </c>
      <c r="E9" s="94">
        <v>15895</v>
      </c>
      <c r="F9" s="77">
        <v>199537</v>
      </c>
      <c r="G9" s="77">
        <v>18540</v>
      </c>
      <c r="H9" s="100" t="s">
        <v>21</v>
      </c>
    </row>
    <row r="10" spans="1:8" s="1" customFormat="1" ht="34.5" customHeight="1" thickBot="1">
      <c r="A10" s="27" t="s">
        <v>24</v>
      </c>
      <c r="B10" s="93">
        <v>137422</v>
      </c>
      <c r="C10" s="93">
        <v>19293</v>
      </c>
      <c r="D10" s="93">
        <v>49188</v>
      </c>
      <c r="E10" s="93">
        <v>18858</v>
      </c>
      <c r="F10" s="76">
        <v>186610</v>
      </c>
      <c r="G10" s="76">
        <v>19156</v>
      </c>
      <c r="H10" s="101" t="s">
        <v>23</v>
      </c>
    </row>
    <row r="11" spans="1:8" s="1" customFormat="1" ht="34.5" customHeight="1" thickBot="1">
      <c r="A11" s="30" t="s">
        <v>26</v>
      </c>
      <c r="B11" s="94">
        <v>150264</v>
      </c>
      <c r="C11" s="94">
        <v>6643</v>
      </c>
      <c r="D11" s="94">
        <v>61051</v>
      </c>
      <c r="E11" s="94">
        <v>6208</v>
      </c>
      <c r="F11" s="77">
        <v>211315</v>
      </c>
      <c r="G11" s="77">
        <v>6490</v>
      </c>
      <c r="H11" s="100" t="s">
        <v>25</v>
      </c>
    </row>
    <row r="12" spans="1:8" s="1" customFormat="1" ht="34.5" customHeight="1" thickBot="1">
      <c r="A12" s="27" t="s">
        <v>245</v>
      </c>
      <c r="B12" s="93">
        <v>31325</v>
      </c>
      <c r="C12" s="93">
        <v>3736</v>
      </c>
      <c r="D12" s="93">
        <v>0</v>
      </c>
      <c r="E12" s="93">
        <v>0</v>
      </c>
      <c r="F12" s="76">
        <v>31325</v>
      </c>
      <c r="G12" s="76">
        <v>3736</v>
      </c>
      <c r="H12" s="101" t="s">
        <v>27</v>
      </c>
    </row>
    <row r="13" spans="1:8" s="1" customFormat="1" ht="34.5" customHeight="1" thickBot="1">
      <c r="A13" s="30" t="s">
        <v>247</v>
      </c>
      <c r="B13" s="94">
        <v>546845</v>
      </c>
      <c r="C13" s="94">
        <v>4198</v>
      </c>
      <c r="D13" s="94">
        <v>324</v>
      </c>
      <c r="E13" s="94">
        <v>5671</v>
      </c>
      <c r="F13" s="77">
        <v>547169</v>
      </c>
      <c r="G13" s="77">
        <v>4199</v>
      </c>
      <c r="H13" s="100" t="s">
        <v>28</v>
      </c>
    </row>
    <row r="14" spans="1:8" s="1" customFormat="1" ht="34.5" customHeight="1" thickBot="1">
      <c r="A14" s="27" t="s">
        <v>246</v>
      </c>
      <c r="B14" s="93">
        <v>283678</v>
      </c>
      <c r="C14" s="93">
        <v>4156</v>
      </c>
      <c r="D14" s="93">
        <v>494</v>
      </c>
      <c r="E14" s="93">
        <v>2885</v>
      </c>
      <c r="F14" s="76">
        <v>284172</v>
      </c>
      <c r="G14" s="76">
        <v>4150</v>
      </c>
      <c r="H14" s="101" t="s">
        <v>29</v>
      </c>
    </row>
    <row r="15" spans="1:8" s="1" customFormat="1" ht="34.5" customHeight="1">
      <c r="A15" s="39" t="s">
        <v>31</v>
      </c>
      <c r="B15" s="95">
        <v>206455</v>
      </c>
      <c r="C15" s="95">
        <v>3490</v>
      </c>
      <c r="D15" s="95">
        <v>96735</v>
      </c>
      <c r="E15" s="95">
        <v>3082</v>
      </c>
      <c r="F15" s="78">
        <v>303190</v>
      </c>
      <c r="G15" s="78">
        <v>3244</v>
      </c>
      <c r="H15" s="102" t="s">
        <v>30</v>
      </c>
    </row>
    <row r="16" spans="1:8" s="4" customFormat="1" ht="30" customHeight="1">
      <c r="A16" s="48" t="s">
        <v>99</v>
      </c>
      <c r="B16" s="59">
        <v>1770050</v>
      </c>
      <c r="C16" s="82">
        <v>11863</v>
      </c>
      <c r="D16" s="59">
        <v>352200</v>
      </c>
      <c r="E16" s="82">
        <v>12237</v>
      </c>
      <c r="F16" s="59">
        <v>2122250</v>
      </c>
      <c r="G16" s="82">
        <v>11963</v>
      </c>
      <c r="H16" s="105" t="s">
        <v>100</v>
      </c>
    </row>
    <row r="17" spans="1:8" ht="18" customHeight="1">
      <c r="A17" s="25" t="s">
        <v>87</v>
      </c>
      <c r="H17" s="9" t="s">
        <v>53</v>
      </c>
    </row>
    <row r="20" spans="2:3" ht="24.75" customHeight="1">
      <c r="B20" s="9" t="s">
        <v>164</v>
      </c>
      <c r="C20" s="9" t="s">
        <v>200</v>
      </c>
    </row>
    <row r="21" spans="1:7" ht="24.75" customHeight="1">
      <c r="A21" s="9" t="s">
        <v>212</v>
      </c>
      <c r="B21" s="42">
        <f>C15</f>
        <v>3490</v>
      </c>
      <c r="C21" s="42">
        <f>E15</f>
        <v>3082</v>
      </c>
      <c r="D21" s="10"/>
      <c r="E21" s="10"/>
      <c r="F21" s="10"/>
      <c r="G21" s="10"/>
    </row>
    <row r="22" spans="1:3" ht="24.75" customHeight="1">
      <c r="A22" s="9" t="s">
        <v>213</v>
      </c>
      <c r="B22" s="42">
        <f>C12</f>
        <v>3736</v>
      </c>
      <c r="C22" s="42">
        <f>E12</f>
        <v>0</v>
      </c>
    </row>
    <row r="23" spans="1:7" ht="24.75" customHeight="1">
      <c r="A23" s="9" t="s">
        <v>203</v>
      </c>
      <c r="B23" s="42">
        <f>C14</f>
        <v>4156</v>
      </c>
      <c r="C23" s="42">
        <f>E14</f>
        <v>2885</v>
      </c>
      <c r="D23" s="10"/>
      <c r="E23" s="10"/>
      <c r="F23" s="10"/>
      <c r="G23" s="10"/>
    </row>
    <row r="24" spans="1:7" ht="24.75" customHeight="1">
      <c r="A24" s="9" t="s">
        <v>214</v>
      </c>
      <c r="B24" s="42">
        <f>C13</f>
        <v>4198</v>
      </c>
      <c r="C24" s="42">
        <f>E13</f>
        <v>5671</v>
      </c>
      <c r="D24" s="10"/>
      <c r="E24" s="10"/>
      <c r="F24" s="10"/>
      <c r="G24" s="10"/>
    </row>
    <row r="25" spans="1:7" ht="24.75" customHeight="1">
      <c r="A25" s="9" t="s">
        <v>202</v>
      </c>
      <c r="B25" s="42">
        <f>C11</f>
        <v>6643</v>
      </c>
      <c r="C25" s="42">
        <f>E11</f>
        <v>6208</v>
      </c>
      <c r="D25" s="10"/>
      <c r="E25" s="10"/>
      <c r="F25" s="10"/>
      <c r="G25" s="10"/>
    </row>
    <row r="26" spans="1:3" ht="24.75" customHeight="1">
      <c r="A26" s="9" t="s">
        <v>215</v>
      </c>
      <c r="B26" s="42">
        <f>C9</f>
        <v>19260</v>
      </c>
      <c r="C26" s="42">
        <f>E9</f>
        <v>15895</v>
      </c>
    </row>
    <row r="27" spans="1:3" ht="24.75" customHeight="1">
      <c r="A27" s="9" t="s">
        <v>166</v>
      </c>
      <c r="B27" s="42">
        <f>C10</f>
        <v>19293</v>
      </c>
      <c r="C27" s="42">
        <f>E10</f>
        <v>18858</v>
      </c>
    </row>
    <row r="28" spans="1:3" ht="24.75" customHeight="1">
      <c r="A28" s="9" t="s">
        <v>216</v>
      </c>
      <c r="B28" s="42">
        <f>C8</f>
        <v>28612</v>
      </c>
      <c r="C28" s="42">
        <f>E8</f>
        <v>24556</v>
      </c>
    </row>
    <row r="29" spans="1:3" ht="24.75" customHeight="1">
      <c r="A29" s="9" t="s">
        <v>217</v>
      </c>
      <c r="B29" s="42">
        <f>C7</f>
        <v>44407</v>
      </c>
      <c r="C29" s="42">
        <f>E7</f>
        <v>35954</v>
      </c>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Q56"/>
  <sheetViews>
    <sheetView rightToLeft="1" view="pageBreakPreview" zoomScaleSheetLayoutView="100" zoomScalePageLayoutView="0" workbookViewId="0" topLeftCell="A1">
      <selection activeCell="F31" sqref="F31"/>
    </sheetView>
  </sheetViews>
  <sheetFormatPr defaultColWidth="11.421875" defaultRowHeight="24.75" customHeight="1"/>
  <cols>
    <col min="1" max="1" width="39.8515625" style="9" customWidth="1"/>
    <col min="2" max="7" width="12.7109375" style="9" customWidth="1"/>
    <col min="8" max="8" width="49.7109375" style="9" customWidth="1"/>
    <col min="9" max="16384" width="11.421875" style="9" customWidth="1"/>
  </cols>
  <sheetData>
    <row r="1" spans="1:8" s="24" customFormat="1" ht="20.25">
      <c r="A1" s="301" t="s">
        <v>218</v>
      </c>
      <c r="B1" s="301"/>
      <c r="C1" s="301"/>
      <c r="D1" s="301"/>
      <c r="E1" s="301"/>
      <c r="F1" s="301"/>
      <c r="G1" s="301"/>
      <c r="H1" s="301"/>
    </row>
    <row r="2" spans="1:8" s="24" customFormat="1" ht="33.75" customHeight="1">
      <c r="A2" s="302" t="s">
        <v>300</v>
      </c>
      <c r="B2" s="302"/>
      <c r="C2" s="302"/>
      <c r="D2" s="302"/>
      <c r="E2" s="302"/>
      <c r="F2" s="302"/>
      <c r="G2" s="302"/>
      <c r="H2" s="302"/>
    </row>
    <row r="3" spans="1:8" s="24" customFormat="1" ht="20.25">
      <c r="A3" s="302">
        <v>2022</v>
      </c>
      <c r="B3" s="302"/>
      <c r="C3" s="302"/>
      <c r="D3" s="302"/>
      <c r="E3" s="302"/>
      <c r="F3" s="302"/>
      <c r="G3" s="302"/>
      <c r="H3" s="302"/>
    </row>
    <row r="4" spans="1:8" ht="15.75">
      <c r="A4" s="171" t="s">
        <v>71</v>
      </c>
      <c r="B4" s="172"/>
      <c r="C4" s="172"/>
      <c r="D4" s="172"/>
      <c r="E4" s="172"/>
      <c r="F4" s="172"/>
      <c r="G4" s="172"/>
      <c r="H4" s="173" t="s">
        <v>72</v>
      </c>
    </row>
    <row r="5" spans="1:16" s="7" customFormat="1" ht="18.75" customHeight="1">
      <c r="A5" s="304" t="s">
        <v>226</v>
      </c>
      <c r="B5" s="303" t="s">
        <v>267</v>
      </c>
      <c r="C5" s="303"/>
      <c r="D5" s="303" t="s">
        <v>268</v>
      </c>
      <c r="E5" s="303"/>
      <c r="F5" s="308" t="s">
        <v>195</v>
      </c>
      <c r="G5" s="308"/>
      <c r="H5" s="306" t="s">
        <v>56</v>
      </c>
      <c r="K5" s="256"/>
      <c r="L5" s="256"/>
      <c r="M5" s="256"/>
      <c r="N5" s="256"/>
      <c r="O5" s="256"/>
      <c r="P5" s="256"/>
    </row>
    <row r="6" spans="1:16" s="8" customFormat="1" ht="65.25" customHeight="1">
      <c r="A6" s="305"/>
      <c r="B6" s="128" t="s">
        <v>52</v>
      </c>
      <c r="C6" s="128" t="s">
        <v>86</v>
      </c>
      <c r="D6" s="128" t="s">
        <v>52</v>
      </c>
      <c r="E6" s="128" t="s">
        <v>86</v>
      </c>
      <c r="F6" s="128" t="s">
        <v>52</v>
      </c>
      <c r="G6" s="128" t="s">
        <v>86</v>
      </c>
      <c r="H6" s="307"/>
      <c r="K6" s="257"/>
      <c r="L6" s="257"/>
      <c r="M6" s="257"/>
      <c r="N6" s="257"/>
      <c r="O6" s="257"/>
      <c r="P6" s="257"/>
    </row>
    <row r="7" spans="1:8" s="1" customFormat="1" ht="15.75" thickBot="1">
      <c r="A7" s="30" t="s">
        <v>124</v>
      </c>
      <c r="B7" s="129">
        <v>36834</v>
      </c>
      <c r="C7" s="129">
        <v>4336</v>
      </c>
      <c r="D7" s="129">
        <v>0</v>
      </c>
      <c r="E7" s="129">
        <v>0</v>
      </c>
      <c r="F7" s="204">
        <v>36834</v>
      </c>
      <c r="G7" s="204">
        <v>4336</v>
      </c>
      <c r="H7" s="91" t="s">
        <v>144</v>
      </c>
    </row>
    <row r="8" spans="1:8" s="1" customFormat="1" ht="15.75" thickBot="1">
      <c r="A8" s="27" t="s">
        <v>125</v>
      </c>
      <c r="B8" s="130">
        <v>29945</v>
      </c>
      <c r="C8" s="130">
        <v>34356</v>
      </c>
      <c r="D8" s="130">
        <v>4210</v>
      </c>
      <c r="E8" s="130">
        <v>21819</v>
      </c>
      <c r="F8" s="205">
        <v>34155</v>
      </c>
      <c r="G8" s="205">
        <v>31832</v>
      </c>
      <c r="H8" s="32" t="s">
        <v>145</v>
      </c>
    </row>
    <row r="9" spans="1:8" s="1" customFormat="1" ht="15.75" thickBot="1">
      <c r="A9" s="30" t="s">
        <v>126</v>
      </c>
      <c r="B9" s="129">
        <v>105123</v>
      </c>
      <c r="C9" s="129">
        <v>9674</v>
      </c>
      <c r="D9" s="129">
        <v>2254</v>
      </c>
      <c r="E9" s="129">
        <v>16562</v>
      </c>
      <c r="F9" s="204">
        <v>107377</v>
      </c>
      <c r="G9" s="204">
        <v>9875</v>
      </c>
      <c r="H9" s="91" t="s">
        <v>88</v>
      </c>
    </row>
    <row r="10" spans="1:8" s="1" customFormat="1" ht="15.75" thickBot="1">
      <c r="A10" s="27" t="s">
        <v>127</v>
      </c>
      <c r="B10" s="130">
        <v>11816</v>
      </c>
      <c r="C10" s="130">
        <v>25976</v>
      </c>
      <c r="D10" s="130">
        <v>2718</v>
      </c>
      <c r="E10" s="130">
        <v>22914</v>
      </c>
      <c r="F10" s="205">
        <v>14534</v>
      </c>
      <c r="G10" s="205">
        <v>24970</v>
      </c>
      <c r="H10" s="32" t="s">
        <v>146</v>
      </c>
    </row>
    <row r="11" spans="1:8" s="1" customFormat="1" ht="30.75" thickBot="1">
      <c r="A11" s="30" t="s">
        <v>128</v>
      </c>
      <c r="B11" s="129">
        <v>4233</v>
      </c>
      <c r="C11" s="129">
        <v>25864</v>
      </c>
      <c r="D11" s="129">
        <v>313</v>
      </c>
      <c r="E11" s="129">
        <v>18331</v>
      </c>
      <c r="F11" s="204">
        <v>4546</v>
      </c>
      <c r="G11" s="204">
        <v>24965</v>
      </c>
      <c r="H11" s="91" t="s">
        <v>147</v>
      </c>
    </row>
    <row r="12" spans="1:8" s="1" customFormat="1" ht="15.75" thickBot="1">
      <c r="A12" s="27" t="s">
        <v>129</v>
      </c>
      <c r="B12" s="130">
        <v>660791</v>
      </c>
      <c r="C12" s="130">
        <v>5800</v>
      </c>
      <c r="D12" s="130">
        <v>7052</v>
      </c>
      <c r="E12" s="130">
        <v>14304</v>
      </c>
      <c r="F12" s="205">
        <v>667843</v>
      </c>
      <c r="G12" s="205">
        <v>5916</v>
      </c>
      <c r="H12" s="32" t="s">
        <v>89</v>
      </c>
    </row>
    <row r="13" spans="1:8" s="1" customFormat="1" ht="30.75" thickBot="1">
      <c r="A13" s="30" t="s">
        <v>130</v>
      </c>
      <c r="B13" s="129">
        <v>220224</v>
      </c>
      <c r="C13" s="129">
        <v>8046</v>
      </c>
      <c r="D13" s="129">
        <v>25711</v>
      </c>
      <c r="E13" s="129">
        <v>9860</v>
      </c>
      <c r="F13" s="204">
        <v>245935</v>
      </c>
      <c r="G13" s="204">
        <v>8287</v>
      </c>
      <c r="H13" s="91" t="s">
        <v>148</v>
      </c>
    </row>
    <row r="14" spans="1:8" s="1" customFormat="1" ht="15.75" thickBot="1">
      <c r="A14" s="27" t="s">
        <v>131</v>
      </c>
      <c r="B14" s="130">
        <v>126321</v>
      </c>
      <c r="C14" s="130">
        <v>11034</v>
      </c>
      <c r="D14" s="130">
        <v>15540</v>
      </c>
      <c r="E14" s="130">
        <v>18576</v>
      </c>
      <c r="F14" s="205">
        <v>141861</v>
      </c>
      <c r="G14" s="205">
        <v>12027</v>
      </c>
      <c r="H14" s="32" t="s">
        <v>149</v>
      </c>
    </row>
    <row r="15" spans="1:8" s="1" customFormat="1" ht="15.75" thickBot="1">
      <c r="A15" s="30" t="s">
        <v>132</v>
      </c>
      <c r="B15" s="129">
        <v>66946</v>
      </c>
      <c r="C15" s="129">
        <v>6797</v>
      </c>
      <c r="D15" s="129">
        <v>22728</v>
      </c>
      <c r="E15" s="129">
        <v>7372</v>
      </c>
      <c r="F15" s="204">
        <v>89674</v>
      </c>
      <c r="G15" s="204">
        <v>6977</v>
      </c>
      <c r="H15" s="91" t="s">
        <v>150</v>
      </c>
    </row>
    <row r="16" spans="1:8" s="1" customFormat="1" ht="15.75" thickBot="1">
      <c r="A16" s="27" t="s">
        <v>133</v>
      </c>
      <c r="B16" s="130">
        <v>19263</v>
      </c>
      <c r="C16" s="130">
        <v>30545</v>
      </c>
      <c r="D16" s="130">
        <v>5253</v>
      </c>
      <c r="E16" s="130">
        <v>23930</v>
      </c>
      <c r="F16" s="205">
        <v>24516</v>
      </c>
      <c r="G16" s="205">
        <v>28690</v>
      </c>
      <c r="H16" s="32" t="s">
        <v>151</v>
      </c>
    </row>
    <row r="17" spans="1:8" s="1" customFormat="1" ht="15.75" thickBot="1">
      <c r="A17" s="30" t="s">
        <v>134</v>
      </c>
      <c r="B17" s="129">
        <v>18917</v>
      </c>
      <c r="C17" s="129">
        <v>30241</v>
      </c>
      <c r="D17" s="129">
        <v>7090</v>
      </c>
      <c r="E17" s="129">
        <v>28036</v>
      </c>
      <c r="F17" s="204">
        <v>26007</v>
      </c>
      <c r="G17" s="204">
        <v>29429</v>
      </c>
      <c r="H17" s="91" t="s">
        <v>152</v>
      </c>
    </row>
    <row r="18" spans="1:8" s="1" customFormat="1" ht="15.75" thickBot="1">
      <c r="A18" s="27" t="s">
        <v>135</v>
      </c>
      <c r="B18" s="130">
        <v>18352</v>
      </c>
      <c r="C18" s="130">
        <v>14498</v>
      </c>
      <c r="D18" s="130">
        <v>2024</v>
      </c>
      <c r="E18" s="130">
        <v>22167</v>
      </c>
      <c r="F18" s="205">
        <v>20376</v>
      </c>
      <c r="G18" s="205">
        <v>15875</v>
      </c>
      <c r="H18" s="32" t="s">
        <v>153</v>
      </c>
    </row>
    <row r="19" spans="1:8" s="1" customFormat="1" ht="15.75" thickBot="1">
      <c r="A19" s="30" t="s">
        <v>136</v>
      </c>
      <c r="B19" s="129">
        <v>26530</v>
      </c>
      <c r="C19" s="129">
        <v>16353</v>
      </c>
      <c r="D19" s="129">
        <v>5912</v>
      </c>
      <c r="E19" s="129">
        <v>14651</v>
      </c>
      <c r="F19" s="204">
        <v>32442</v>
      </c>
      <c r="G19" s="204">
        <v>16033</v>
      </c>
      <c r="H19" s="91" t="s">
        <v>154</v>
      </c>
    </row>
    <row r="20" spans="1:8" s="1" customFormat="1" ht="15.75" thickBot="1">
      <c r="A20" s="27" t="s">
        <v>137</v>
      </c>
      <c r="B20" s="130">
        <v>160951</v>
      </c>
      <c r="C20" s="130">
        <v>4923</v>
      </c>
      <c r="D20" s="130">
        <v>29436</v>
      </c>
      <c r="E20" s="130">
        <v>9699</v>
      </c>
      <c r="F20" s="205">
        <v>190387</v>
      </c>
      <c r="G20" s="205">
        <v>5721</v>
      </c>
      <c r="H20" s="32" t="s">
        <v>155</v>
      </c>
    </row>
    <row r="21" spans="1:8" s="1" customFormat="1" ht="30.75" thickBot="1">
      <c r="A21" s="30" t="s">
        <v>138</v>
      </c>
      <c r="B21" s="129">
        <v>88755</v>
      </c>
      <c r="C21" s="129">
        <v>31540</v>
      </c>
      <c r="D21" s="129">
        <v>23516</v>
      </c>
      <c r="E21" s="129">
        <v>27916</v>
      </c>
      <c r="F21" s="204">
        <v>112271</v>
      </c>
      <c r="G21" s="204">
        <v>30622</v>
      </c>
      <c r="H21" s="91" t="s">
        <v>156</v>
      </c>
    </row>
    <row r="22" spans="1:8" s="1" customFormat="1" ht="15.75" thickBot="1">
      <c r="A22" s="27" t="s">
        <v>39</v>
      </c>
      <c r="B22" s="130">
        <v>32047</v>
      </c>
      <c r="C22" s="130">
        <v>23987</v>
      </c>
      <c r="D22" s="130">
        <v>41761</v>
      </c>
      <c r="E22" s="130">
        <v>23999</v>
      </c>
      <c r="F22" s="205">
        <v>73808</v>
      </c>
      <c r="G22" s="205">
        <v>23995</v>
      </c>
      <c r="H22" s="32" t="s">
        <v>90</v>
      </c>
    </row>
    <row r="23" spans="1:8" s="1" customFormat="1" ht="15.75" thickBot="1">
      <c r="A23" s="30" t="s">
        <v>139</v>
      </c>
      <c r="B23" s="129">
        <v>52528</v>
      </c>
      <c r="C23" s="129">
        <v>22390</v>
      </c>
      <c r="D23" s="129">
        <v>44892</v>
      </c>
      <c r="E23" s="129">
        <v>19296</v>
      </c>
      <c r="F23" s="204">
        <v>97420</v>
      </c>
      <c r="G23" s="204">
        <v>20862</v>
      </c>
      <c r="H23" s="91" t="s">
        <v>157</v>
      </c>
    </row>
    <row r="24" spans="1:8" s="1" customFormat="1" ht="15.75" thickBot="1">
      <c r="A24" s="27" t="s">
        <v>140</v>
      </c>
      <c r="B24" s="130">
        <v>9427</v>
      </c>
      <c r="C24" s="130">
        <v>25338</v>
      </c>
      <c r="D24" s="130">
        <v>3402</v>
      </c>
      <c r="E24" s="130">
        <v>21579</v>
      </c>
      <c r="F24" s="205">
        <v>12829</v>
      </c>
      <c r="G24" s="205">
        <v>24113</v>
      </c>
      <c r="H24" s="32" t="s">
        <v>158</v>
      </c>
    </row>
    <row r="25" spans="1:8" s="1" customFormat="1" ht="15.75" thickBot="1">
      <c r="A25" s="30" t="s">
        <v>141</v>
      </c>
      <c r="B25" s="129">
        <v>9403</v>
      </c>
      <c r="C25" s="129">
        <v>11934</v>
      </c>
      <c r="D25" s="129">
        <v>4213</v>
      </c>
      <c r="E25" s="129">
        <v>7292</v>
      </c>
      <c r="F25" s="204">
        <v>13616</v>
      </c>
      <c r="G25" s="204">
        <v>10309</v>
      </c>
      <c r="H25" s="91" t="s">
        <v>159</v>
      </c>
    </row>
    <row r="26" spans="1:8" s="1" customFormat="1" ht="45.75" thickBot="1">
      <c r="A26" s="27" t="s">
        <v>142</v>
      </c>
      <c r="B26" s="130">
        <v>66750</v>
      </c>
      <c r="C26" s="130">
        <v>3079</v>
      </c>
      <c r="D26" s="130">
        <v>101876</v>
      </c>
      <c r="E26" s="130">
        <v>3055</v>
      </c>
      <c r="F26" s="205">
        <v>168626</v>
      </c>
      <c r="G26" s="205">
        <v>3064</v>
      </c>
      <c r="H26" s="32" t="s">
        <v>160</v>
      </c>
    </row>
    <row r="27" spans="1:8" s="1" customFormat="1" ht="30">
      <c r="A27" s="39" t="s">
        <v>143</v>
      </c>
      <c r="B27" s="131">
        <v>4894</v>
      </c>
      <c r="C27" s="131">
        <v>30161</v>
      </c>
      <c r="D27" s="131">
        <v>2299</v>
      </c>
      <c r="E27" s="131">
        <v>23964</v>
      </c>
      <c r="F27" s="206">
        <v>7193</v>
      </c>
      <c r="G27" s="206">
        <v>28178</v>
      </c>
      <c r="H27" s="132" t="s">
        <v>161</v>
      </c>
    </row>
    <row r="28" spans="1:17" s="4" customFormat="1" ht="30" customHeight="1">
      <c r="A28" s="52" t="s">
        <v>99</v>
      </c>
      <c r="B28" s="79">
        <v>1770050</v>
      </c>
      <c r="C28" s="79">
        <v>11863</v>
      </c>
      <c r="D28" s="79">
        <v>352200</v>
      </c>
      <c r="E28" s="79">
        <v>12237</v>
      </c>
      <c r="F28" s="79">
        <v>2122250</v>
      </c>
      <c r="G28" s="79">
        <v>11963</v>
      </c>
      <c r="H28" s="133" t="s">
        <v>100</v>
      </c>
      <c r="I28" s="1"/>
      <c r="J28" s="25"/>
      <c r="K28" s="25"/>
      <c r="L28" s="25"/>
      <c r="M28" s="25"/>
      <c r="N28" s="25"/>
      <c r="O28" s="25"/>
      <c r="P28" s="25"/>
      <c r="Q28" s="25"/>
    </row>
    <row r="29" spans="1:8" ht="17.25" customHeight="1">
      <c r="A29" s="25" t="s">
        <v>87</v>
      </c>
      <c r="H29" s="9" t="s">
        <v>53</v>
      </c>
    </row>
    <row r="30" ht="10.5" customHeight="1"/>
    <row r="31" ht="10.5" customHeight="1"/>
    <row r="33" ht="10.5" customHeight="1"/>
    <row r="34" spans="2:8" ht="24.75" customHeight="1">
      <c r="B34" s="9" t="s">
        <v>164</v>
      </c>
      <c r="C34" s="9" t="s">
        <v>200</v>
      </c>
      <c r="H34" s="248"/>
    </row>
    <row r="35" spans="1:8" ht="24.75" customHeight="1">
      <c r="A35" s="245" t="s">
        <v>323</v>
      </c>
      <c r="B35" s="42">
        <f>C8</f>
        <v>34356</v>
      </c>
      <c r="C35" s="42">
        <f>E8</f>
        <v>21819</v>
      </c>
      <c r="D35" s="10"/>
      <c r="E35" s="10"/>
      <c r="F35" s="10"/>
      <c r="H35" s="248"/>
    </row>
    <row r="36" spans="1:8" ht="24.75" customHeight="1">
      <c r="A36" s="9" t="s">
        <v>209</v>
      </c>
      <c r="B36" s="42">
        <f>C21</f>
        <v>31540</v>
      </c>
      <c r="C36" s="42">
        <f>E21</f>
        <v>27916</v>
      </c>
      <c r="D36" s="10"/>
      <c r="E36" s="10"/>
      <c r="F36" s="10"/>
      <c r="H36" s="248"/>
    </row>
    <row r="37" spans="1:8" ht="24.75" customHeight="1">
      <c r="A37" s="9" t="s">
        <v>182</v>
      </c>
      <c r="B37" s="42">
        <f>C16</f>
        <v>30545</v>
      </c>
      <c r="C37" s="42">
        <f>E16</f>
        <v>23930</v>
      </c>
      <c r="D37" s="10"/>
      <c r="E37" s="10"/>
      <c r="F37" s="10"/>
      <c r="H37" s="248"/>
    </row>
    <row r="38" spans="1:8" ht="24.75" customHeight="1">
      <c r="A38" s="9" t="s">
        <v>183</v>
      </c>
      <c r="B38" s="9">
        <v>30244</v>
      </c>
      <c r="C38" s="42">
        <f>E17</f>
        <v>28036</v>
      </c>
      <c r="D38" s="10"/>
      <c r="E38" s="10"/>
      <c r="F38" s="10"/>
      <c r="H38" s="248"/>
    </row>
    <row r="39" spans="1:8" ht="24.75" customHeight="1">
      <c r="A39" s="9" t="s">
        <v>322</v>
      </c>
      <c r="B39" s="42">
        <f>C27</f>
        <v>30161</v>
      </c>
      <c r="C39" s="42">
        <f>E27</f>
        <v>23964</v>
      </c>
      <c r="H39" s="248"/>
    </row>
    <row r="40" spans="1:8" ht="24.75" customHeight="1">
      <c r="A40" s="9" t="s">
        <v>207</v>
      </c>
      <c r="B40" s="42">
        <f>C10</f>
        <v>25976</v>
      </c>
      <c r="C40" s="42">
        <f>E10</f>
        <v>22914</v>
      </c>
      <c r="H40" s="248"/>
    </row>
    <row r="41" spans="1:8" ht="24.75" customHeight="1">
      <c r="A41" s="246" t="s">
        <v>339</v>
      </c>
      <c r="B41" s="42">
        <f>C11</f>
        <v>25864</v>
      </c>
      <c r="C41" s="42">
        <f>E11</f>
        <v>18331</v>
      </c>
      <c r="H41" s="248"/>
    </row>
    <row r="42" spans="1:8" ht="24.75" customHeight="1">
      <c r="A42" s="9" t="s">
        <v>208</v>
      </c>
      <c r="B42" s="42">
        <f>C24</f>
        <v>25338</v>
      </c>
      <c r="C42" s="42">
        <f>E24</f>
        <v>21579</v>
      </c>
      <c r="H42" s="248"/>
    </row>
    <row r="43" spans="1:3" ht="24.75" customHeight="1">
      <c r="A43" s="9" t="s">
        <v>324</v>
      </c>
      <c r="B43" s="42">
        <f>C22</f>
        <v>23987</v>
      </c>
      <c r="C43" s="42">
        <f>E22</f>
        <v>23999</v>
      </c>
    </row>
    <row r="44" spans="1:8" ht="24.75" customHeight="1">
      <c r="A44" s="9" t="s">
        <v>185</v>
      </c>
      <c r="B44" s="42">
        <f>C23</f>
        <v>22390</v>
      </c>
      <c r="C44" s="42">
        <f>E23</f>
        <v>19296</v>
      </c>
      <c r="H44" s="248"/>
    </row>
    <row r="45" ht="24.75" customHeight="1">
      <c r="H45" s="248"/>
    </row>
    <row r="46" spans="2:8" ht="24.75" customHeight="1">
      <c r="B46" s="42"/>
      <c r="C46" s="42"/>
      <c r="D46" s="42"/>
      <c r="H46" s="248"/>
    </row>
    <row r="47" spans="2:8" ht="24.75" customHeight="1">
      <c r="B47" s="42"/>
      <c r="C47" s="42"/>
      <c r="H47" s="248"/>
    </row>
    <row r="48" spans="2:8" ht="24.75" customHeight="1">
      <c r="B48" s="42"/>
      <c r="C48" s="42"/>
      <c r="H48" s="248"/>
    </row>
    <row r="49" spans="2:8" ht="24.75" customHeight="1">
      <c r="B49" s="42"/>
      <c r="C49" s="42"/>
      <c r="H49" s="248"/>
    </row>
    <row r="50" spans="2:8" ht="24.75" customHeight="1">
      <c r="B50" s="42"/>
      <c r="C50" s="42"/>
      <c r="H50" s="248"/>
    </row>
    <row r="51" spans="2:8" ht="24.75" customHeight="1">
      <c r="B51" s="42"/>
      <c r="C51" s="42"/>
      <c r="H51" s="248"/>
    </row>
    <row r="52" spans="2:8" ht="24.75" customHeight="1">
      <c r="B52" s="42"/>
      <c r="C52" s="42"/>
      <c r="H52" s="248"/>
    </row>
    <row r="53" spans="2:8" ht="24.75" customHeight="1">
      <c r="B53" s="42"/>
      <c r="C53" s="42"/>
      <c r="H53" s="248"/>
    </row>
    <row r="54" spans="2:8" ht="24.75" customHeight="1">
      <c r="B54" s="42"/>
      <c r="C54" s="42"/>
      <c r="H54" s="248"/>
    </row>
    <row r="55" spans="2:3" ht="24.75" customHeight="1">
      <c r="B55" s="42"/>
      <c r="C55" s="42"/>
    </row>
    <row r="56" spans="1:2" ht="24.75" customHeight="1">
      <c r="A56" s="9">
        <f>A30&amp;H30</f>
      </c>
      <c r="B56" s="42"/>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L29"/>
  <sheetViews>
    <sheetView rightToLeft="1" view="pageBreakPreview" zoomScale="85" zoomScaleSheetLayoutView="85" zoomScalePageLayoutView="0" workbookViewId="0" topLeftCell="A1">
      <selection activeCell="A3" sqref="A3:L3"/>
    </sheetView>
  </sheetViews>
  <sheetFormatPr defaultColWidth="11.421875" defaultRowHeight="24.75" customHeight="1"/>
  <cols>
    <col min="1" max="1" width="35.7109375" style="9" customWidth="1"/>
    <col min="2" max="2" width="10.7109375" style="9" customWidth="1"/>
    <col min="3" max="3" width="11.28125" style="9" customWidth="1"/>
    <col min="4" max="4" width="11.8515625" style="9" customWidth="1"/>
    <col min="5" max="5" width="10.28125" style="9" customWidth="1"/>
    <col min="6" max="6" width="12.140625" style="9" customWidth="1"/>
    <col min="7" max="9" width="10.7109375" style="9" customWidth="1"/>
    <col min="10" max="10" width="11.140625" style="9" customWidth="1"/>
    <col min="11" max="11" width="11.421875" style="9" bestFit="1" customWidth="1"/>
    <col min="12" max="12" width="35.7109375" style="9" customWidth="1"/>
    <col min="13" max="16384" width="11.421875" style="9" customWidth="1"/>
  </cols>
  <sheetData>
    <row r="1" spans="1:12" s="5" customFormat="1" ht="20.25" customHeight="1">
      <c r="A1" s="301" t="s">
        <v>220</v>
      </c>
      <c r="B1" s="301"/>
      <c r="C1" s="301"/>
      <c r="D1" s="301"/>
      <c r="E1" s="301"/>
      <c r="F1" s="301"/>
      <c r="G1" s="301"/>
      <c r="H1" s="301"/>
      <c r="I1" s="301"/>
      <c r="J1" s="301"/>
      <c r="K1" s="301"/>
      <c r="L1" s="301"/>
    </row>
    <row r="2" spans="1:12" s="5" customFormat="1" ht="20.25" customHeight="1">
      <c r="A2" s="302" t="s">
        <v>238</v>
      </c>
      <c r="B2" s="302"/>
      <c r="C2" s="302"/>
      <c r="D2" s="302"/>
      <c r="E2" s="302"/>
      <c r="F2" s="302"/>
      <c r="G2" s="302"/>
      <c r="H2" s="302"/>
      <c r="I2" s="302"/>
      <c r="J2" s="302"/>
      <c r="K2" s="302"/>
      <c r="L2" s="302"/>
    </row>
    <row r="3" spans="1:12" s="5" customFormat="1" ht="20.25">
      <c r="A3" s="302">
        <v>2022</v>
      </c>
      <c r="B3" s="302"/>
      <c r="C3" s="302"/>
      <c r="D3" s="302"/>
      <c r="E3" s="302"/>
      <c r="F3" s="302"/>
      <c r="G3" s="302"/>
      <c r="H3" s="302"/>
      <c r="I3" s="302"/>
      <c r="J3" s="302"/>
      <c r="K3" s="302"/>
      <c r="L3" s="302"/>
    </row>
    <row r="4" spans="1:12" s="184" customFormat="1" ht="21" customHeight="1">
      <c r="A4" s="182" t="s">
        <v>73</v>
      </c>
      <c r="B4" s="183"/>
      <c r="C4" s="183"/>
      <c r="D4" s="183"/>
      <c r="E4" s="183"/>
      <c r="F4" s="183"/>
      <c r="G4" s="183"/>
      <c r="H4" s="183"/>
      <c r="I4" s="183"/>
      <c r="J4" s="183"/>
      <c r="K4" s="183"/>
      <c r="L4" s="185" t="s">
        <v>74</v>
      </c>
    </row>
    <row r="5" spans="1:12" s="7" customFormat="1" ht="56.25" customHeight="1">
      <c r="A5" s="309" t="s">
        <v>121</v>
      </c>
      <c r="B5" s="135" t="s">
        <v>244</v>
      </c>
      <c r="C5" s="135" t="s">
        <v>20</v>
      </c>
      <c r="D5" s="135" t="s">
        <v>22</v>
      </c>
      <c r="E5" s="135" t="s">
        <v>24</v>
      </c>
      <c r="F5" s="135" t="s">
        <v>26</v>
      </c>
      <c r="G5" s="135" t="s">
        <v>245</v>
      </c>
      <c r="H5" s="135" t="s">
        <v>247</v>
      </c>
      <c r="I5" s="135" t="s">
        <v>246</v>
      </c>
      <c r="J5" s="135" t="s">
        <v>31</v>
      </c>
      <c r="K5" s="135" t="s">
        <v>99</v>
      </c>
      <c r="L5" s="311" t="s">
        <v>96</v>
      </c>
    </row>
    <row r="6" spans="1:12" s="8" customFormat="1" ht="60.75" customHeight="1">
      <c r="A6" s="310"/>
      <c r="B6" s="138" t="s">
        <v>18</v>
      </c>
      <c r="C6" s="138" t="s">
        <v>19</v>
      </c>
      <c r="D6" s="138" t="s">
        <v>21</v>
      </c>
      <c r="E6" s="138" t="s">
        <v>23</v>
      </c>
      <c r="F6" s="138" t="s">
        <v>25</v>
      </c>
      <c r="G6" s="138" t="s">
        <v>27</v>
      </c>
      <c r="H6" s="138" t="s">
        <v>28</v>
      </c>
      <c r="I6" s="138" t="s">
        <v>29</v>
      </c>
      <c r="J6" s="138" t="s">
        <v>30</v>
      </c>
      <c r="K6" s="137" t="s">
        <v>100</v>
      </c>
      <c r="L6" s="312"/>
    </row>
    <row r="7" spans="1:12" s="1" customFormat="1" ht="15.75" thickBot="1">
      <c r="A7" s="30" t="s">
        <v>124</v>
      </c>
      <c r="B7" s="85">
        <v>457</v>
      </c>
      <c r="C7" s="85">
        <v>275</v>
      </c>
      <c r="D7" s="85">
        <v>314</v>
      </c>
      <c r="E7" s="85">
        <v>514</v>
      </c>
      <c r="F7" s="85">
        <v>314</v>
      </c>
      <c r="G7" s="85">
        <v>29913</v>
      </c>
      <c r="H7" s="85">
        <v>1850</v>
      </c>
      <c r="I7" s="85">
        <v>2729</v>
      </c>
      <c r="J7" s="85">
        <v>590</v>
      </c>
      <c r="K7" s="60">
        <v>36956</v>
      </c>
      <c r="L7" s="28" t="s">
        <v>144</v>
      </c>
    </row>
    <row r="8" spans="1:12" s="1" customFormat="1" ht="15.75" thickBot="1">
      <c r="A8" s="27" t="s">
        <v>125</v>
      </c>
      <c r="B8" s="86">
        <v>1775</v>
      </c>
      <c r="C8" s="86">
        <v>10771</v>
      </c>
      <c r="D8" s="86">
        <v>6195</v>
      </c>
      <c r="E8" s="86">
        <v>2450</v>
      </c>
      <c r="F8" s="86">
        <v>524</v>
      </c>
      <c r="G8" s="86">
        <v>0</v>
      </c>
      <c r="H8" s="86">
        <v>7858</v>
      </c>
      <c r="I8" s="86">
        <v>4194</v>
      </c>
      <c r="J8" s="86">
        <v>388</v>
      </c>
      <c r="K8" s="63">
        <v>34155</v>
      </c>
      <c r="L8" s="29" t="s">
        <v>145</v>
      </c>
    </row>
    <row r="9" spans="1:12" s="1" customFormat="1" ht="15.75" thickBot="1">
      <c r="A9" s="30" t="s">
        <v>126</v>
      </c>
      <c r="B9" s="85">
        <v>3220</v>
      </c>
      <c r="C9" s="85">
        <v>7680</v>
      </c>
      <c r="D9" s="85">
        <v>10960</v>
      </c>
      <c r="E9" s="85">
        <v>7326</v>
      </c>
      <c r="F9" s="85">
        <v>5440</v>
      </c>
      <c r="G9" s="85">
        <v>203</v>
      </c>
      <c r="H9" s="85">
        <v>48337</v>
      </c>
      <c r="I9" s="85">
        <v>18108</v>
      </c>
      <c r="J9" s="85">
        <v>6537</v>
      </c>
      <c r="K9" s="60">
        <v>107811</v>
      </c>
      <c r="L9" s="28" t="s">
        <v>88</v>
      </c>
    </row>
    <row r="10" spans="1:12" s="1" customFormat="1" ht="30.75" thickBot="1">
      <c r="A10" s="27" t="s">
        <v>127</v>
      </c>
      <c r="B10" s="86">
        <v>325</v>
      </c>
      <c r="C10" s="86">
        <v>4400</v>
      </c>
      <c r="D10" s="86">
        <v>6094</v>
      </c>
      <c r="E10" s="86">
        <v>1623</v>
      </c>
      <c r="F10" s="86">
        <v>716</v>
      </c>
      <c r="G10" s="86">
        <v>0</v>
      </c>
      <c r="H10" s="86">
        <v>1030</v>
      </c>
      <c r="I10" s="86">
        <v>70</v>
      </c>
      <c r="J10" s="86">
        <v>276</v>
      </c>
      <c r="K10" s="63">
        <v>14534</v>
      </c>
      <c r="L10" s="29" t="s">
        <v>146</v>
      </c>
    </row>
    <row r="11" spans="1:12" s="1" customFormat="1" ht="39" thickBot="1">
      <c r="A11" s="30" t="s">
        <v>128</v>
      </c>
      <c r="B11" s="85">
        <v>172</v>
      </c>
      <c r="C11" s="85">
        <v>315</v>
      </c>
      <c r="D11" s="85">
        <v>369</v>
      </c>
      <c r="E11" s="85">
        <v>590</v>
      </c>
      <c r="F11" s="85">
        <v>0</v>
      </c>
      <c r="G11" s="85">
        <v>0</v>
      </c>
      <c r="H11" s="85">
        <v>1012</v>
      </c>
      <c r="I11" s="85">
        <v>1822</v>
      </c>
      <c r="J11" s="85">
        <v>266</v>
      </c>
      <c r="K11" s="60">
        <v>4546</v>
      </c>
      <c r="L11" s="28" t="s">
        <v>147</v>
      </c>
    </row>
    <row r="12" spans="1:12" s="1" customFormat="1" ht="15.75" thickBot="1">
      <c r="A12" s="27" t="s">
        <v>129</v>
      </c>
      <c r="B12" s="86">
        <v>11226</v>
      </c>
      <c r="C12" s="86">
        <v>44735</v>
      </c>
      <c r="D12" s="86">
        <v>40381</v>
      </c>
      <c r="E12" s="86">
        <v>34037</v>
      </c>
      <c r="F12" s="86">
        <v>10568</v>
      </c>
      <c r="G12" s="86">
        <v>463</v>
      </c>
      <c r="H12" s="86">
        <v>413619</v>
      </c>
      <c r="I12" s="86">
        <v>66025</v>
      </c>
      <c r="J12" s="86">
        <v>48720</v>
      </c>
      <c r="K12" s="63">
        <v>669774</v>
      </c>
      <c r="L12" s="29" t="s">
        <v>89</v>
      </c>
    </row>
    <row r="13" spans="1:12" s="1" customFormat="1" ht="30.75" thickBot="1">
      <c r="A13" s="30" t="s">
        <v>130</v>
      </c>
      <c r="B13" s="85">
        <v>14227</v>
      </c>
      <c r="C13" s="85">
        <v>18396</v>
      </c>
      <c r="D13" s="85">
        <v>29075</v>
      </c>
      <c r="E13" s="85">
        <v>21533</v>
      </c>
      <c r="F13" s="85">
        <v>77188</v>
      </c>
      <c r="G13" s="85">
        <v>0</v>
      </c>
      <c r="H13" s="85">
        <v>37115</v>
      </c>
      <c r="I13" s="85">
        <v>31569</v>
      </c>
      <c r="J13" s="85">
        <v>19414</v>
      </c>
      <c r="K13" s="60">
        <v>248517</v>
      </c>
      <c r="L13" s="28" t="s">
        <v>148</v>
      </c>
    </row>
    <row r="14" spans="1:12" s="1" customFormat="1" ht="15.75" thickBot="1">
      <c r="A14" s="27" t="s">
        <v>131</v>
      </c>
      <c r="B14" s="86">
        <v>2760</v>
      </c>
      <c r="C14" s="86">
        <v>14684</v>
      </c>
      <c r="D14" s="86">
        <v>14459</v>
      </c>
      <c r="E14" s="86">
        <v>12758</v>
      </c>
      <c r="F14" s="86">
        <v>19340</v>
      </c>
      <c r="G14" s="86">
        <v>0</v>
      </c>
      <c r="H14" s="86">
        <v>5573</v>
      </c>
      <c r="I14" s="86">
        <v>64904</v>
      </c>
      <c r="J14" s="86">
        <v>7543</v>
      </c>
      <c r="K14" s="63">
        <v>142021</v>
      </c>
      <c r="L14" s="29" t="s">
        <v>149</v>
      </c>
    </row>
    <row r="15" spans="1:12" s="1" customFormat="1" ht="26.25" thickBot="1">
      <c r="A15" s="30" t="s">
        <v>132</v>
      </c>
      <c r="B15" s="85">
        <v>3396</v>
      </c>
      <c r="C15" s="85">
        <v>2822</v>
      </c>
      <c r="D15" s="85">
        <v>5637</v>
      </c>
      <c r="E15" s="85">
        <v>9264</v>
      </c>
      <c r="F15" s="85">
        <v>51373</v>
      </c>
      <c r="G15" s="85">
        <v>0</v>
      </c>
      <c r="H15" s="85">
        <v>2478</v>
      </c>
      <c r="I15" s="85">
        <v>9800</v>
      </c>
      <c r="J15" s="85">
        <v>5192</v>
      </c>
      <c r="K15" s="60">
        <v>89962</v>
      </c>
      <c r="L15" s="28" t="s">
        <v>150</v>
      </c>
    </row>
    <row r="16" spans="1:12" s="1" customFormat="1" ht="15.75" thickBot="1">
      <c r="A16" s="27" t="s">
        <v>133</v>
      </c>
      <c r="B16" s="86">
        <v>1223</v>
      </c>
      <c r="C16" s="86">
        <v>11323</v>
      </c>
      <c r="D16" s="86">
        <v>6672</v>
      </c>
      <c r="E16" s="86">
        <v>2542</v>
      </c>
      <c r="F16" s="86">
        <v>397</v>
      </c>
      <c r="G16" s="86">
        <v>0</v>
      </c>
      <c r="H16" s="86">
        <v>902</v>
      </c>
      <c r="I16" s="86">
        <v>625</v>
      </c>
      <c r="J16" s="86">
        <v>848</v>
      </c>
      <c r="K16" s="63">
        <v>24532</v>
      </c>
      <c r="L16" s="29" t="s">
        <v>151</v>
      </c>
    </row>
    <row r="17" spans="1:12" s="1" customFormat="1" ht="15.75" thickBot="1">
      <c r="A17" s="30" t="s">
        <v>134</v>
      </c>
      <c r="B17" s="85">
        <v>2797</v>
      </c>
      <c r="C17" s="85">
        <v>8795</v>
      </c>
      <c r="D17" s="85">
        <v>5525</v>
      </c>
      <c r="E17" s="85">
        <v>6692</v>
      </c>
      <c r="F17" s="85">
        <v>292</v>
      </c>
      <c r="G17" s="85">
        <v>0</v>
      </c>
      <c r="H17" s="85">
        <v>248</v>
      </c>
      <c r="I17" s="85">
        <v>743</v>
      </c>
      <c r="J17" s="85">
        <v>1009</v>
      </c>
      <c r="K17" s="60">
        <v>26101</v>
      </c>
      <c r="L17" s="28" t="s">
        <v>152</v>
      </c>
    </row>
    <row r="18" spans="1:12" s="1" customFormat="1" ht="15.75" thickBot="1">
      <c r="A18" s="27" t="s">
        <v>135</v>
      </c>
      <c r="B18" s="86">
        <v>922</v>
      </c>
      <c r="C18" s="86">
        <v>3472</v>
      </c>
      <c r="D18" s="86">
        <v>5030</v>
      </c>
      <c r="E18" s="86">
        <v>3605</v>
      </c>
      <c r="F18" s="86">
        <v>341</v>
      </c>
      <c r="G18" s="86">
        <v>0</v>
      </c>
      <c r="H18" s="86">
        <v>3530</v>
      </c>
      <c r="I18" s="86">
        <v>1639</v>
      </c>
      <c r="J18" s="86">
        <v>2439</v>
      </c>
      <c r="K18" s="63">
        <v>20978</v>
      </c>
      <c r="L18" s="29" t="s">
        <v>153</v>
      </c>
    </row>
    <row r="19" spans="1:12" s="1" customFormat="1" ht="26.25" thickBot="1">
      <c r="A19" s="30" t="s">
        <v>136</v>
      </c>
      <c r="B19" s="85">
        <v>2727</v>
      </c>
      <c r="C19" s="85">
        <v>14344</v>
      </c>
      <c r="D19" s="85">
        <v>4397</v>
      </c>
      <c r="E19" s="85">
        <v>4823</v>
      </c>
      <c r="F19" s="85">
        <v>1660</v>
      </c>
      <c r="G19" s="85">
        <v>0</v>
      </c>
      <c r="H19" s="85">
        <v>1741</v>
      </c>
      <c r="I19" s="85">
        <v>2190</v>
      </c>
      <c r="J19" s="85">
        <v>1114</v>
      </c>
      <c r="K19" s="60">
        <v>32996</v>
      </c>
      <c r="L19" s="28" t="s">
        <v>154</v>
      </c>
    </row>
    <row r="20" spans="1:12" s="1" customFormat="1" ht="26.25" thickBot="1">
      <c r="A20" s="27" t="s">
        <v>137</v>
      </c>
      <c r="B20" s="86">
        <v>2773</v>
      </c>
      <c r="C20" s="86">
        <v>11201</v>
      </c>
      <c r="D20" s="86">
        <v>19448</v>
      </c>
      <c r="E20" s="86">
        <v>14444</v>
      </c>
      <c r="F20" s="86">
        <v>8492</v>
      </c>
      <c r="G20" s="86">
        <v>215</v>
      </c>
      <c r="H20" s="86">
        <v>15622</v>
      </c>
      <c r="I20" s="86">
        <v>13913</v>
      </c>
      <c r="J20" s="86">
        <v>104667</v>
      </c>
      <c r="K20" s="63">
        <v>190775</v>
      </c>
      <c r="L20" s="29" t="s">
        <v>155</v>
      </c>
    </row>
    <row r="21" spans="1:12" s="1" customFormat="1" ht="30.75" thickBot="1">
      <c r="A21" s="30" t="s">
        <v>138</v>
      </c>
      <c r="B21" s="85">
        <v>5070</v>
      </c>
      <c r="C21" s="85">
        <v>33296</v>
      </c>
      <c r="D21" s="85">
        <v>16769</v>
      </c>
      <c r="E21" s="85">
        <v>42399</v>
      </c>
      <c r="F21" s="85">
        <v>5728</v>
      </c>
      <c r="G21" s="85">
        <v>0</v>
      </c>
      <c r="H21" s="85">
        <v>4761</v>
      </c>
      <c r="I21" s="85">
        <v>1295</v>
      </c>
      <c r="J21" s="85">
        <v>3085</v>
      </c>
      <c r="K21" s="60">
        <v>112403</v>
      </c>
      <c r="L21" s="28" t="s">
        <v>156</v>
      </c>
    </row>
    <row r="22" spans="1:12" s="1" customFormat="1" ht="15.75" thickBot="1">
      <c r="A22" s="27" t="s">
        <v>39</v>
      </c>
      <c r="B22" s="86">
        <v>2540</v>
      </c>
      <c r="C22" s="86">
        <v>47768</v>
      </c>
      <c r="D22" s="86">
        <v>7816</v>
      </c>
      <c r="E22" s="86">
        <v>6260</v>
      </c>
      <c r="F22" s="86">
        <v>4161</v>
      </c>
      <c r="G22" s="86">
        <v>0</v>
      </c>
      <c r="H22" s="86">
        <v>525</v>
      </c>
      <c r="I22" s="86">
        <v>3401</v>
      </c>
      <c r="J22" s="86">
        <v>1632</v>
      </c>
      <c r="K22" s="63">
        <v>74103</v>
      </c>
      <c r="L22" s="29" t="s">
        <v>90</v>
      </c>
    </row>
    <row r="23" spans="1:12" s="1" customFormat="1" ht="30.75" thickBot="1">
      <c r="A23" s="30" t="s">
        <v>139</v>
      </c>
      <c r="B23" s="85">
        <v>2094</v>
      </c>
      <c r="C23" s="85">
        <v>61971</v>
      </c>
      <c r="D23" s="85">
        <v>13816</v>
      </c>
      <c r="E23" s="85">
        <v>11017</v>
      </c>
      <c r="F23" s="85">
        <v>2345</v>
      </c>
      <c r="G23" s="85">
        <v>0</v>
      </c>
      <c r="H23" s="85">
        <v>964</v>
      </c>
      <c r="I23" s="85">
        <v>2422</v>
      </c>
      <c r="J23" s="85">
        <v>3090</v>
      </c>
      <c r="K23" s="60">
        <v>97719</v>
      </c>
      <c r="L23" s="28" t="s">
        <v>157</v>
      </c>
    </row>
    <row r="24" spans="1:12" s="1" customFormat="1" ht="15.75" thickBot="1">
      <c r="A24" s="27" t="s">
        <v>140</v>
      </c>
      <c r="B24" s="86">
        <v>743</v>
      </c>
      <c r="C24" s="86">
        <v>3015</v>
      </c>
      <c r="D24" s="86">
        <v>3445</v>
      </c>
      <c r="E24" s="86">
        <v>2469</v>
      </c>
      <c r="F24" s="86">
        <v>923</v>
      </c>
      <c r="G24" s="86">
        <v>531</v>
      </c>
      <c r="H24" s="86">
        <v>143</v>
      </c>
      <c r="I24" s="86">
        <v>609</v>
      </c>
      <c r="J24" s="86">
        <v>1116</v>
      </c>
      <c r="K24" s="63">
        <v>12994</v>
      </c>
      <c r="L24" s="29" t="s">
        <v>158</v>
      </c>
    </row>
    <row r="25" spans="1:12" s="1" customFormat="1" ht="15.75" thickBot="1">
      <c r="A25" s="30" t="s">
        <v>141</v>
      </c>
      <c r="B25" s="85">
        <v>156</v>
      </c>
      <c r="C25" s="85">
        <v>1707</v>
      </c>
      <c r="D25" s="85">
        <v>2777</v>
      </c>
      <c r="E25" s="85">
        <v>584</v>
      </c>
      <c r="F25" s="85">
        <v>5176</v>
      </c>
      <c r="G25" s="85">
        <v>0</v>
      </c>
      <c r="H25" s="85">
        <v>224</v>
      </c>
      <c r="I25" s="85">
        <v>495</v>
      </c>
      <c r="J25" s="85">
        <v>2541</v>
      </c>
      <c r="K25" s="60">
        <v>13660</v>
      </c>
      <c r="L25" s="28" t="s">
        <v>159</v>
      </c>
    </row>
    <row r="26" spans="1:12" s="1" customFormat="1" ht="51.75" thickBot="1">
      <c r="A26" s="27" t="s">
        <v>142</v>
      </c>
      <c r="B26" s="86">
        <v>0</v>
      </c>
      <c r="C26" s="86">
        <v>954</v>
      </c>
      <c r="D26" s="86">
        <v>915</v>
      </c>
      <c r="E26" s="86">
        <v>139</v>
      </c>
      <c r="F26" s="86">
        <v>16866</v>
      </c>
      <c r="G26" s="86">
        <v>0</v>
      </c>
      <c r="H26" s="86">
        <v>43</v>
      </c>
      <c r="I26" s="86">
        <v>56888</v>
      </c>
      <c r="J26" s="86">
        <v>92821</v>
      </c>
      <c r="K26" s="63">
        <v>168626</v>
      </c>
      <c r="L26" s="29" t="s">
        <v>160</v>
      </c>
    </row>
    <row r="27" spans="1:12" s="1" customFormat="1" ht="30">
      <c r="A27" s="39" t="s">
        <v>143</v>
      </c>
      <c r="B27" s="87">
        <v>397</v>
      </c>
      <c r="C27" s="87">
        <v>2982</v>
      </c>
      <c r="D27" s="87">
        <v>864</v>
      </c>
      <c r="E27" s="87">
        <v>2191</v>
      </c>
      <c r="F27" s="87">
        <v>28</v>
      </c>
      <c r="G27" s="87">
        <v>0</v>
      </c>
      <c r="H27" s="87">
        <v>0</v>
      </c>
      <c r="I27" s="87">
        <v>731</v>
      </c>
      <c r="J27" s="87">
        <v>0</v>
      </c>
      <c r="K27" s="69">
        <v>7193</v>
      </c>
      <c r="L27" s="37" t="s">
        <v>161</v>
      </c>
    </row>
    <row r="28" spans="1:12" s="4" customFormat="1" ht="24.75" customHeight="1">
      <c r="A28" s="48" t="s">
        <v>99</v>
      </c>
      <c r="B28" s="59">
        <v>59000</v>
      </c>
      <c r="C28" s="59">
        <v>304906</v>
      </c>
      <c r="D28" s="59">
        <v>200958</v>
      </c>
      <c r="E28" s="59">
        <v>187260</v>
      </c>
      <c r="F28" s="59">
        <v>211872</v>
      </c>
      <c r="G28" s="59">
        <v>31325</v>
      </c>
      <c r="H28" s="59">
        <v>547575</v>
      </c>
      <c r="I28" s="59">
        <v>284172</v>
      </c>
      <c r="J28" s="59">
        <v>303288</v>
      </c>
      <c r="K28" s="59">
        <v>2130356</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L29"/>
  <sheetViews>
    <sheetView rightToLeft="1" view="pageBreakPreview" zoomScale="85" zoomScaleSheetLayoutView="85" zoomScalePageLayoutView="0" workbookViewId="0" topLeftCell="A3">
      <selection activeCell="A3" sqref="A3:L3"/>
    </sheetView>
  </sheetViews>
  <sheetFormatPr defaultColWidth="11.421875" defaultRowHeight="24.75" customHeight="1"/>
  <cols>
    <col min="1" max="1" width="35.7109375" style="9" customWidth="1"/>
    <col min="2" max="2" width="10.7109375" style="9" customWidth="1"/>
    <col min="3" max="4" width="11.28125" style="9" customWidth="1"/>
    <col min="5" max="5" width="10.421875" style="9" customWidth="1"/>
    <col min="6" max="6" width="12.7109375" style="9" customWidth="1"/>
    <col min="7" max="10" width="10.7109375" style="9" customWidth="1"/>
    <col min="11" max="11" width="11.421875" style="9" bestFit="1" customWidth="1"/>
    <col min="12" max="12" width="35.7109375" style="9" customWidth="1"/>
    <col min="13" max="16384" width="11.421875" style="9" customWidth="1"/>
  </cols>
  <sheetData>
    <row r="1" spans="1:12" s="5" customFormat="1" ht="20.25" customHeight="1">
      <c r="A1" s="301" t="s">
        <v>221</v>
      </c>
      <c r="B1" s="301"/>
      <c r="C1" s="301"/>
      <c r="D1" s="301"/>
      <c r="E1" s="301"/>
      <c r="F1" s="301"/>
      <c r="G1" s="301"/>
      <c r="H1" s="301"/>
      <c r="I1" s="301"/>
      <c r="J1" s="301"/>
      <c r="K1" s="301"/>
      <c r="L1" s="301"/>
    </row>
    <row r="2" spans="1:12" s="5" customFormat="1" ht="20.25" customHeight="1">
      <c r="A2" s="302" t="s">
        <v>239</v>
      </c>
      <c r="B2" s="302"/>
      <c r="C2" s="302"/>
      <c r="D2" s="302"/>
      <c r="E2" s="302"/>
      <c r="F2" s="302"/>
      <c r="G2" s="302"/>
      <c r="H2" s="302"/>
      <c r="I2" s="302"/>
      <c r="J2" s="302"/>
      <c r="K2" s="302"/>
      <c r="L2" s="302"/>
    </row>
    <row r="3" spans="1:12" s="5" customFormat="1" ht="20.25">
      <c r="A3" s="302">
        <v>2022</v>
      </c>
      <c r="B3" s="302"/>
      <c r="C3" s="302"/>
      <c r="D3" s="302"/>
      <c r="E3" s="302"/>
      <c r="F3" s="302"/>
      <c r="G3" s="302"/>
      <c r="H3" s="302"/>
      <c r="I3" s="302"/>
      <c r="J3" s="302"/>
      <c r="K3" s="302"/>
      <c r="L3" s="302"/>
    </row>
    <row r="4" spans="1:12" s="184" customFormat="1" ht="21" customHeight="1">
      <c r="A4" s="182" t="s">
        <v>93</v>
      </c>
      <c r="B4" s="183"/>
      <c r="C4" s="183"/>
      <c r="D4" s="183"/>
      <c r="E4" s="183"/>
      <c r="F4" s="183"/>
      <c r="G4" s="183"/>
      <c r="H4" s="183"/>
      <c r="I4" s="183"/>
      <c r="J4" s="183"/>
      <c r="K4" s="183"/>
      <c r="L4" s="185" t="s">
        <v>94</v>
      </c>
    </row>
    <row r="5" spans="1:12" s="7" customFormat="1" ht="58.5" customHeight="1">
      <c r="A5" s="309" t="s">
        <v>123</v>
      </c>
      <c r="B5" s="135" t="s">
        <v>244</v>
      </c>
      <c r="C5" s="135" t="s">
        <v>20</v>
      </c>
      <c r="D5" s="135" t="s">
        <v>22</v>
      </c>
      <c r="E5" s="135" t="s">
        <v>24</v>
      </c>
      <c r="F5" s="135" t="s">
        <v>26</v>
      </c>
      <c r="G5" s="135" t="s">
        <v>245</v>
      </c>
      <c r="H5" s="135" t="s">
        <v>247</v>
      </c>
      <c r="I5" s="135" t="s">
        <v>246</v>
      </c>
      <c r="J5" s="135" t="s">
        <v>31</v>
      </c>
      <c r="K5" s="135" t="s">
        <v>99</v>
      </c>
      <c r="L5" s="311" t="s">
        <v>177</v>
      </c>
    </row>
    <row r="6" spans="1:12" s="8" customFormat="1" ht="62.25" customHeight="1">
      <c r="A6" s="310"/>
      <c r="B6" s="138" t="s">
        <v>18</v>
      </c>
      <c r="C6" s="138" t="s">
        <v>19</v>
      </c>
      <c r="D6" s="138" t="s">
        <v>21</v>
      </c>
      <c r="E6" s="138" t="s">
        <v>23</v>
      </c>
      <c r="F6" s="138" t="s">
        <v>25</v>
      </c>
      <c r="G6" s="138" t="s">
        <v>27</v>
      </c>
      <c r="H6" s="138" t="s">
        <v>28</v>
      </c>
      <c r="I6" s="138" t="s">
        <v>29</v>
      </c>
      <c r="J6" s="138" t="s">
        <v>30</v>
      </c>
      <c r="K6" s="137" t="s">
        <v>100</v>
      </c>
      <c r="L6" s="312"/>
    </row>
    <row r="7" spans="1:12" s="1" customFormat="1" ht="15.75" thickBot="1">
      <c r="A7" s="30" t="s">
        <v>124</v>
      </c>
      <c r="B7" s="85">
        <v>457</v>
      </c>
      <c r="C7" s="85">
        <v>275</v>
      </c>
      <c r="D7" s="85">
        <v>314</v>
      </c>
      <c r="E7" s="85">
        <v>514</v>
      </c>
      <c r="F7" s="85">
        <v>314</v>
      </c>
      <c r="G7" s="85">
        <v>29913</v>
      </c>
      <c r="H7" s="85">
        <v>1850</v>
      </c>
      <c r="I7" s="85">
        <v>2729</v>
      </c>
      <c r="J7" s="85">
        <v>590</v>
      </c>
      <c r="K7" s="60">
        <v>36956</v>
      </c>
      <c r="L7" s="28" t="s">
        <v>144</v>
      </c>
    </row>
    <row r="8" spans="1:12" s="1" customFormat="1" ht="15.75" thickBot="1">
      <c r="A8" s="27" t="s">
        <v>125</v>
      </c>
      <c r="B8" s="86">
        <v>1548</v>
      </c>
      <c r="C8" s="86">
        <v>8669</v>
      </c>
      <c r="D8" s="86">
        <v>5144</v>
      </c>
      <c r="E8" s="86">
        <v>1620</v>
      </c>
      <c r="F8" s="86">
        <v>524</v>
      </c>
      <c r="G8" s="86">
        <v>0</v>
      </c>
      <c r="H8" s="86">
        <v>7858</v>
      </c>
      <c r="I8" s="86">
        <v>4194</v>
      </c>
      <c r="J8" s="86">
        <v>388</v>
      </c>
      <c r="K8" s="63">
        <v>29945</v>
      </c>
      <c r="L8" s="29" t="s">
        <v>145</v>
      </c>
    </row>
    <row r="9" spans="1:12" s="1" customFormat="1" ht="15.75" thickBot="1">
      <c r="A9" s="30" t="s">
        <v>126</v>
      </c>
      <c r="B9" s="85">
        <v>3055</v>
      </c>
      <c r="C9" s="85">
        <v>6823</v>
      </c>
      <c r="D9" s="85">
        <v>10847</v>
      </c>
      <c r="E9" s="85">
        <v>6942</v>
      </c>
      <c r="F9" s="85">
        <v>4775</v>
      </c>
      <c r="G9" s="85">
        <v>203</v>
      </c>
      <c r="H9" s="85">
        <v>48267</v>
      </c>
      <c r="I9" s="85">
        <v>18108</v>
      </c>
      <c r="J9" s="85">
        <v>6537</v>
      </c>
      <c r="K9" s="60">
        <v>105557</v>
      </c>
      <c r="L9" s="28" t="s">
        <v>88</v>
      </c>
    </row>
    <row r="10" spans="1:12" s="1" customFormat="1" ht="30.75" thickBot="1">
      <c r="A10" s="27" t="s">
        <v>127</v>
      </c>
      <c r="B10" s="86">
        <v>219</v>
      </c>
      <c r="C10" s="86">
        <v>3255</v>
      </c>
      <c r="D10" s="86">
        <v>5688</v>
      </c>
      <c r="E10" s="86">
        <v>562</v>
      </c>
      <c r="F10" s="86">
        <v>716</v>
      </c>
      <c r="G10" s="86">
        <v>0</v>
      </c>
      <c r="H10" s="86">
        <v>1030</v>
      </c>
      <c r="I10" s="86">
        <v>70</v>
      </c>
      <c r="J10" s="86">
        <v>276</v>
      </c>
      <c r="K10" s="63">
        <v>11816</v>
      </c>
      <c r="L10" s="29" t="s">
        <v>146</v>
      </c>
    </row>
    <row r="11" spans="1:12" s="1" customFormat="1" ht="39" thickBot="1">
      <c r="A11" s="30" t="s">
        <v>128</v>
      </c>
      <c r="B11" s="85">
        <v>172</v>
      </c>
      <c r="C11" s="85">
        <v>268</v>
      </c>
      <c r="D11" s="85">
        <v>369</v>
      </c>
      <c r="E11" s="85">
        <v>324</v>
      </c>
      <c r="F11" s="85">
        <v>0</v>
      </c>
      <c r="G11" s="85">
        <v>0</v>
      </c>
      <c r="H11" s="85">
        <v>1012</v>
      </c>
      <c r="I11" s="85">
        <v>1822</v>
      </c>
      <c r="J11" s="85">
        <v>266</v>
      </c>
      <c r="K11" s="60">
        <v>4233</v>
      </c>
      <c r="L11" s="28" t="s">
        <v>147</v>
      </c>
    </row>
    <row r="12" spans="1:12" s="1" customFormat="1" ht="15.75" thickBot="1">
      <c r="A12" s="27" t="s">
        <v>129</v>
      </c>
      <c r="B12" s="86">
        <v>11080</v>
      </c>
      <c r="C12" s="86">
        <v>42270</v>
      </c>
      <c r="D12" s="86">
        <v>38549</v>
      </c>
      <c r="E12" s="86">
        <v>32568</v>
      </c>
      <c r="F12" s="86">
        <v>9433</v>
      </c>
      <c r="G12" s="86">
        <v>463</v>
      </c>
      <c r="H12" s="86">
        <v>413619</v>
      </c>
      <c r="I12" s="86">
        <v>66025</v>
      </c>
      <c r="J12" s="86">
        <v>48645</v>
      </c>
      <c r="K12" s="63">
        <v>662652</v>
      </c>
      <c r="L12" s="29" t="s">
        <v>89</v>
      </c>
    </row>
    <row r="13" spans="1:12" s="1" customFormat="1" ht="30.75" thickBot="1">
      <c r="A13" s="30" t="s">
        <v>130</v>
      </c>
      <c r="B13" s="85">
        <v>13750</v>
      </c>
      <c r="C13" s="85">
        <v>16785</v>
      </c>
      <c r="D13" s="85">
        <v>28343</v>
      </c>
      <c r="E13" s="85">
        <v>17704</v>
      </c>
      <c r="F13" s="85">
        <v>58064</v>
      </c>
      <c r="G13" s="85">
        <v>0</v>
      </c>
      <c r="H13" s="85">
        <v>37115</v>
      </c>
      <c r="I13" s="85">
        <v>31569</v>
      </c>
      <c r="J13" s="85">
        <v>19414</v>
      </c>
      <c r="K13" s="60">
        <v>222744</v>
      </c>
      <c r="L13" s="28" t="s">
        <v>148</v>
      </c>
    </row>
    <row r="14" spans="1:12" s="1" customFormat="1" ht="15.75" thickBot="1">
      <c r="A14" s="27" t="s">
        <v>131</v>
      </c>
      <c r="B14" s="86">
        <v>2292</v>
      </c>
      <c r="C14" s="86">
        <v>12546</v>
      </c>
      <c r="D14" s="86">
        <v>13096</v>
      </c>
      <c r="E14" s="86">
        <v>8504</v>
      </c>
      <c r="F14" s="86">
        <v>12556</v>
      </c>
      <c r="G14" s="86">
        <v>0</v>
      </c>
      <c r="H14" s="86">
        <v>5573</v>
      </c>
      <c r="I14" s="86">
        <v>64848</v>
      </c>
      <c r="J14" s="86">
        <v>7066</v>
      </c>
      <c r="K14" s="63">
        <v>126481</v>
      </c>
      <c r="L14" s="29" t="s">
        <v>149</v>
      </c>
    </row>
    <row r="15" spans="1:12" s="1" customFormat="1" ht="26.25" thickBot="1">
      <c r="A15" s="30" t="s">
        <v>132</v>
      </c>
      <c r="B15" s="85">
        <v>2474</v>
      </c>
      <c r="C15" s="85">
        <v>2313</v>
      </c>
      <c r="D15" s="85">
        <v>4718</v>
      </c>
      <c r="E15" s="85">
        <v>4809</v>
      </c>
      <c r="F15" s="85">
        <v>36725</v>
      </c>
      <c r="G15" s="85">
        <v>0</v>
      </c>
      <c r="H15" s="85">
        <v>2422</v>
      </c>
      <c r="I15" s="85">
        <v>9800</v>
      </c>
      <c r="J15" s="85">
        <v>3910</v>
      </c>
      <c r="K15" s="60">
        <v>67171</v>
      </c>
      <c r="L15" s="28" t="s">
        <v>150</v>
      </c>
    </row>
    <row r="16" spans="1:12" s="1" customFormat="1" ht="15.75" thickBot="1">
      <c r="A16" s="27" t="s">
        <v>133</v>
      </c>
      <c r="B16" s="86">
        <v>1090</v>
      </c>
      <c r="C16" s="86">
        <v>8715</v>
      </c>
      <c r="D16" s="86">
        <v>5619</v>
      </c>
      <c r="E16" s="86">
        <v>1658</v>
      </c>
      <c r="F16" s="86">
        <v>327</v>
      </c>
      <c r="G16" s="86">
        <v>0</v>
      </c>
      <c r="H16" s="86">
        <v>902</v>
      </c>
      <c r="I16" s="86">
        <v>625</v>
      </c>
      <c r="J16" s="86">
        <v>343</v>
      </c>
      <c r="K16" s="63">
        <v>19279</v>
      </c>
      <c r="L16" s="29" t="s">
        <v>151</v>
      </c>
    </row>
    <row r="17" spans="1:12" s="1" customFormat="1" ht="15.75" thickBot="1">
      <c r="A17" s="30" t="s">
        <v>134</v>
      </c>
      <c r="B17" s="85">
        <v>2218</v>
      </c>
      <c r="C17" s="85">
        <v>5622</v>
      </c>
      <c r="D17" s="85">
        <v>4321</v>
      </c>
      <c r="E17" s="85">
        <v>4612</v>
      </c>
      <c r="F17" s="85">
        <v>292</v>
      </c>
      <c r="G17" s="85">
        <v>0</v>
      </c>
      <c r="H17" s="85">
        <v>248</v>
      </c>
      <c r="I17" s="85">
        <v>743</v>
      </c>
      <c r="J17" s="85">
        <v>939</v>
      </c>
      <c r="K17" s="60">
        <v>18995</v>
      </c>
      <c r="L17" s="28" t="s">
        <v>152</v>
      </c>
    </row>
    <row r="18" spans="1:12" s="1" customFormat="1" ht="15.75" thickBot="1">
      <c r="A18" s="27" t="s">
        <v>135</v>
      </c>
      <c r="B18" s="86">
        <v>758</v>
      </c>
      <c r="C18" s="86">
        <v>2898</v>
      </c>
      <c r="D18" s="86">
        <v>4672</v>
      </c>
      <c r="E18" s="86">
        <v>2892</v>
      </c>
      <c r="F18" s="86">
        <v>196</v>
      </c>
      <c r="G18" s="86">
        <v>0</v>
      </c>
      <c r="H18" s="86">
        <v>3530</v>
      </c>
      <c r="I18" s="86">
        <v>1639</v>
      </c>
      <c r="J18" s="86">
        <v>2369</v>
      </c>
      <c r="K18" s="63">
        <v>18954</v>
      </c>
      <c r="L18" s="29" t="s">
        <v>153</v>
      </c>
    </row>
    <row r="19" spans="1:12" s="1" customFormat="1" ht="26.25" thickBot="1">
      <c r="A19" s="30" t="s">
        <v>136</v>
      </c>
      <c r="B19" s="85">
        <v>2243</v>
      </c>
      <c r="C19" s="85">
        <v>10673</v>
      </c>
      <c r="D19" s="85">
        <v>3765</v>
      </c>
      <c r="E19" s="85">
        <v>3509</v>
      </c>
      <c r="F19" s="85">
        <v>1632</v>
      </c>
      <c r="G19" s="85">
        <v>0</v>
      </c>
      <c r="H19" s="85">
        <v>1711</v>
      </c>
      <c r="I19" s="85">
        <v>2190</v>
      </c>
      <c r="J19" s="85">
        <v>1114</v>
      </c>
      <c r="K19" s="60">
        <v>26837</v>
      </c>
      <c r="L19" s="28" t="s">
        <v>154</v>
      </c>
    </row>
    <row r="20" spans="1:12" s="1" customFormat="1" ht="26.25" thickBot="1">
      <c r="A20" s="27" t="s">
        <v>137</v>
      </c>
      <c r="B20" s="86">
        <v>2027</v>
      </c>
      <c r="C20" s="86">
        <v>5742</v>
      </c>
      <c r="D20" s="86">
        <v>8840</v>
      </c>
      <c r="E20" s="86">
        <v>6279</v>
      </c>
      <c r="F20" s="86">
        <v>8422</v>
      </c>
      <c r="G20" s="86">
        <v>215</v>
      </c>
      <c r="H20" s="86">
        <v>15594</v>
      </c>
      <c r="I20" s="86">
        <v>13913</v>
      </c>
      <c r="J20" s="86">
        <v>100191</v>
      </c>
      <c r="K20" s="63">
        <v>161223</v>
      </c>
      <c r="L20" s="29" t="s">
        <v>155</v>
      </c>
    </row>
    <row r="21" spans="1:12" s="1" customFormat="1" ht="30.75" thickBot="1">
      <c r="A21" s="30" t="s">
        <v>138</v>
      </c>
      <c r="B21" s="85">
        <v>4130</v>
      </c>
      <c r="C21" s="85">
        <v>22950</v>
      </c>
      <c r="D21" s="85">
        <v>13996</v>
      </c>
      <c r="E21" s="85">
        <v>33603</v>
      </c>
      <c r="F21" s="85">
        <v>5067</v>
      </c>
      <c r="G21" s="85">
        <v>0</v>
      </c>
      <c r="H21" s="85">
        <v>4761</v>
      </c>
      <c r="I21" s="85">
        <v>1295</v>
      </c>
      <c r="J21" s="85">
        <v>3085</v>
      </c>
      <c r="K21" s="60">
        <v>88887</v>
      </c>
      <c r="L21" s="28" t="s">
        <v>156</v>
      </c>
    </row>
    <row r="22" spans="1:12" s="1" customFormat="1" ht="15.75" thickBot="1">
      <c r="A22" s="27" t="s">
        <v>39</v>
      </c>
      <c r="B22" s="86">
        <v>1190</v>
      </c>
      <c r="C22" s="86">
        <v>17628</v>
      </c>
      <c r="D22" s="86">
        <v>4254</v>
      </c>
      <c r="E22" s="86">
        <v>2391</v>
      </c>
      <c r="F22" s="86">
        <v>1445</v>
      </c>
      <c r="G22" s="86">
        <v>0</v>
      </c>
      <c r="H22" s="86">
        <v>497</v>
      </c>
      <c r="I22" s="86">
        <v>3401</v>
      </c>
      <c r="J22" s="86">
        <v>1520</v>
      </c>
      <c r="K22" s="63">
        <v>32326</v>
      </c>
      <c r="L22" s="29" t="s">
        <v>90</v>
      </c>
    </row>
    <row r="23" spans="1:12" s="1" customFormat="1" ht="30.75" thickBot="1">
      <c r="A23" s="30" t="s">
        <v>139</v>
      </c>
      <c r="B23" s="85">
        <v>1398</v>
      </c>
      <c r="C23" s="85">
        <v>30818</v>
      </c>
      <c r="D23" s="85">
        <v>6532</v>
      </c>
      <c r="E23" s="85">
        <v>6233</v>
      </c>
      <c r="F23" s="85">
        <v>1838</v>
      </c>
      <c r="G23" s="85">
        <v>0</v>
      </c>
      <c r="H23" s="85">
        <v>964</v>
      </c>
      <c r="I23" s="85">
        <v>2422</v>
      </c>
      <c r="J23" s="85">
        <v>2591</v>
      </c>
      <c r="K23" s="60">
        <v>52796</v>
      </c>
      <c r="L23" s="28" t="s">
        <v>157</v>
      </c>
    </row>
    <row r="24" spans="1:12" s="1" customFormat="1" ht="15.75" thickBot="1">
      <c r="A24" s="27" t="s">
        <v>140</v>
      </c>
      <c r="B24" s="86">
        <v>594</v>
      </c>
      <c r="C24" s="86">
        <v>2011</v>
      </c>
      <c r="D24" s="86">
        <v>2789</v>
      </c>
      <c r="E24" s="86">
        <v>1016</v>
      </c>
      <c r="F24" s="86">
        <v>895</v>
      </c>
      <c r="G24" s="86">
        <v>531</v>
      </c>
      <c r="H24" s="86">
        <v>31</v>
      </c>
      <c r="I24" s="86">
        <v>609</v>
      </c>
      <c r="J24" s="86">
        <v>1041</v>
      </c>
      <c r="K24" s="63">
        <v>9517</v>
      </c>
      <c r="L24" s="29" t="s">
        <v>158</v>
      </c>
    </row>
    <row r="25" spans="1:12" s="1" customFormat="1" ht="15.75" thickBot="1">
      <c r="A25" s="30" t="s">
        <v>141</v>
      </c>
      <c r="B25" s="85">
        <v>70</v>
      </c>
      <c r="C25" s="85">
        <v>1618</v>
      </c>
      <c r="D25" s="85">
        <v>2702</v>
      </c>
      <c r="E25" s="85">
        <v>554</v>
      </c>
      <c r="F25" s="85">
        <v>1227</v>
      </c>
      <c r="G25" s="85">
        <v>0</v>
      </c>
      <c r="H25" s="85">
        <v>224</v>
      </c>
      <c r="I25" s="85">
        <v>495</v>
      </c>
      <c r="J25" s="85">
        <v>2541</v>
      </c>
      <c r="K25" s="60">
        <v>9431</v>
      </c>
      <c r="L25" s="28" t="s">
        <v>159</v>
      </c>
    </row>
    <row r="26" spans="1:12" s="1" customFormat="1" ht="51.75" thickBot="1">
      <c r="A26" s="27" t="s">
        <v>142</v>
      </c>
      <c r="B26" s="86">
        <v>0</v>
      </c>
      <c r="C26" s="86">
        <v>76</v>
      </c>
      <c r="D26" s="86">
        <v>32</v>
      </c>
      <c r="E26" s="86">
        <v>139</v>
      </c>
      <c r="F26" s="86">
        <v>6283</v>
      </c>
      <c r="G26" s="86">
        <v>0</v>
      </c>
      <c r="H26" s="86">
        <v>43</v>
      </c>
      <c r="I26" s="86">
        <v>56450</v>
      </c>
      <c r="J26" s="86">
        <v>3727</v>
      </c>
      <c r="K26" s="63">
        <v>66750</v>
      </c>
      <c r="L26" s="29" t="s">
        <v>160</v>
      </c>
    </row>
    <row r="27" spans="1:12" s="1" customFormat="1" ht="30">
      <c r="A27" s="39" t="s">
        <v>143</v>
      </c>
      <c r="B27" s="87">
        <v>187</v>
      </c>
      <c r="C27" s="87">
        <v>1686</v>
      </c>
      <c r="D27" s="87">
        <v>670</v>
      </c>
      <c r="E27" s="87">
        <v>1592</v>
      </c>
      <c r="F27" s="87">
        <v>28</v>
      </c>
      <c r="G27" s="87">
        <v>0</v>
      </c>
      <c r="H27" s="87">
        <v>0</v>
      </c>
      <c r="I27" s="87">
        <v>731</v>
      </c>
      <c r="J27" s="87">
        <v>0</v>
      </c>
      <c r="K27" s="69">
        <v>4894</v>
      </c>
      <c r="L27" s="37" t="s">
        <v>161</v>
      </c>
    </row>
    <row r="28" spans="1:12" s="4" customFormat="1" ht="24.75" customHeight="1">
      <c r="A28" s="48" t="s">
        <v>99</v>
      </c>
      <c r="B28" s="59">
        <v>50952</v>
      </c>
      <c r="C28" s="59">
        <v>203641</v>
      </c>
      <c r="D28" s="59">
        <v>165260</v>
      </c>
      <c r="E28" s="59">
        <v>138025</v>
      </c>
      <c r="F28" s="59">
        <v>150759</v>
      </c>
      <c r="G28" s="82">
        <v>31325</v>
      </c>
      <c r="H28" s="59">
        <v>547251</v>
      </c>
      <c r="I28" s="59">
        <v>283678</v>
      </c>
      <c r="J28" s="59">
        <v>206553</v>
      </c>
      <c r="K28" s="59">
        <v>1777444</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L28"/>
  <sheetViews>
    <sheetView rightToLeft="1" view="pageBreakPreview" zoomScale="85" zoomScaleSheetLayoutView="85" zoomScalePageLayoutView="0" workbookViewId="0" topLeftCell="A1">
      <selection activeCell="D20" sqref="D20"/>
    </sheetView>
  </sheetViews>
  <sheetFormatPr defaultColWidth="11.421875" defaultRowHeight="24.75" customHeight="1"/>
  <cols>
    <col min="1" max="1" width="35.7109375" style="9" customWidth="1"/>
    <col min="2" max="11" width="10.7109375" style="9" customWidth="1"/>
    <col min="12" max="12" width="35.7109375" style="9" customWidth="1"/>
    <col min="13" max="16384" width="11.421875" style="9" customWidth="1"/>
  </cols>
  <sheetData>
    <row r="1" spans="1:12" s="5" customFormat="1" ht="20.25" customHeight="1">
      <c r="A1" s="301" t="s">
        <v>222</v>
      </c>
      <c r="B1" s="301"/>
      <c r="C1" s="301"/>
      <c r="D1" s="301"/>
      <c r="E1" s="301"/>
      <c r="F1" s="301"/>
      <c r="G1" s="301"/>
      <c r="H1" s="301"/>
      <c r="I1" s="301"/>
      <c r="J1" s="301"/>
      <c r="K1" s="301"/>
      <c r="L1" s="301"/>
    </row>
    <row r="2" spans="1:12" s="5" customFormat="1" ht="20.25" customHeight="1">
      <c r="A2" s="302" t="s">
        <v>240</v>
      </c>
      <c r="B2" s="302"/>
      <c r="C2" s="302"/>
      <c r="D2" s="302"/>
      <c r="E2" s="302"/>
      <c r="F2" s="302"/>
      <c r="G2" s="302"/>
      <c r="H2" s="302"/>
      <c r="I2" s="302"/>
      <c r="J2" s="302"/>
      <c r="K2" s="302"/>
      <c r="L2" s="302"/>
    </row>
    <row r="3" spans="1:12" s="5" customFormat="1" ht="20.25">
      <c r="A3" s="302">
        <v>2022</v>
      </c>
      <c r="B3" s="302"/>
      <c r="C3" s="302"/>
      <c r="D3" s="302"/>
      <c r="E3" s="302"/>
      <c r="F3" s="302"/>
      <c r="G3" s="302"/>
      <c r="H3" s="302"/>
      <c r="I3" s="302"/>
      <c r="J3" s="302"/>
      <c r="K3" s="302"/>
      <c r="L3" s="302"/>
    </row>
    <row r="4" spans="1:12" s="184" customFormat="1" ht="21" customHeight="1">
      <c r="A4" s="182" t="s">
        <v>76</v>
      </c>
      <c r="B4" s="183"/>
      <c r="C4" s="183"/>
      <c r="D4" s="183"/>
      <c r="E4" s="183"/>
      <c r="F4" s="183"/>
      <c r="G4" s="183"/>
      <c r="H4" s="183"/>
      <c r="I4" s="183"/>
      <c r="J4" s="183"/>
      <c r="K4" s="183"/>
      <c r="L4" s="185" t="s">
        <v>77</v>
      </c>
    </row>
    <row r="5" spans="1:12" s="7" customFormat="1" ht="79.5" customHeight="1">
      <c r="A5" s="309" t="s">
        <v>122</v>
      </c>
      <c r="B5" s="135" t="s">
        <v>244</v>
      </c>
      <c r="C5" s="135" t="s">
        <v>20</v>
      </c>
      <c r="D5" s="135" t="s">
        <v>22</v>
      </c>
      <c r="E5" s="135" t="s">
        <v>24</v>
      </c>
      <c r="F5" s="135" t="s">
        <v>26</v>
      </c>
      <c r="G5" s="135" t="s">
        <v>245</v>
      </c>
      <c r="H5" s="135" t="s">
        <v>247</v>
      </c>
      <c r="I5" s="135" t="s">
        <v>246</v>
      </c>
      <c r="J5" s="135" t="s">
        <v>31</v>
      </c>
      <c r="K5" s="135" t="s">
        <v>99</v>
      </c>
      <c r="L5" s="311" t="s">
        <v>96</v>
      </c>
    </row>
    <row r="6" spans="1:12" s="8" customFormat="1" ht="67.5">
      <c r="A6" s="310"/>
      <c r="B6" s="139" t="s">
        <v>18</v>
      </c>
      <c r="C6" s="139" t="s">
        <v>19</v>
      </c>
      <c r="D6" s="139" t="s">
        <v>21</v>
      </c>
      <c r="E6" s="139" t="s">
        <v>23</v>
      </c>
      <c r="F6" s="136" t="s">
        <v>25</v>
      </c>
      <c r="G6" s="139" t="s">
        <v>27</v>
      </c>
      <c r="H6" s="139" t="s">
        <v>28</v>
      </c>
      <c r="I6" s="136" t="s">
        <v>29</v>
      </c>
      <c r="J6" s="139" t="s">
        <v>30</v>
      </c>
      <c r="K6" s="137" t="s">
        <v>100</v>
      </c>
      <c r="L6" s="312"/>
    </row>
    <row r="7" spans="1:12" s="1" customFormat="1" ht="15.75" thickBot="1">
      <c r="A7" s="30" t="s">
        <v>125</v>
      </c>
      <c r="B7" s="214">
        <v>227</v>
      </c>
      <c r="C7" s="214">
        <v>2102</v>
      </c>
      <c r="D7" s="214">
        <v>1051</v>
      </c>
      <c r="E7" s="214">
        <v>830</v>
      </c>
      <c r="F7" s="214">
        <v>0</v>
      </c>
      <c r="G7" s="214">
        <v>0</v>
      </c>
      <c r="H7" s="214">
        <v>0</v>
      </c>
      <c r="I7" s="214">
        <v>0</v>
      </c>
      <c r="J7" s="214">
        <v>0</v>
      </c>
      <c r="K7" s="74">
        <v>4210</v>
      </c>
      <c r="L7" s="215" t="s">
        <v>145</v>
      </c>
    </row>
    <row r="8" spans="1:12" s="1" customFormat="1" ht="15.75" thickBot="1">
      <c r="A8" s="27" t="s">
        <v>126</v>
      </c>
      <c r="B8" s="86">
        <v>165</v>
      </c>
      <c r="C8" s="86">
        <v>857</v>
      </c>
      <c r="D8" s="86">
        <v>113</v>
      </c>
      <c r="E8" s="86">
        <v>384</v>
      </c>
      <c r="F8" s="86">
        <v>665</v>
      </c>
      <c r="G8" s="86">
        <v>0</v>
      </c>
      <c r="H8" s="86">
        <v>70</v>
      </c>
      <c r="I8" s="86">
        <v>0</v>
      </c>
      <c r="J8" s="86">
        <v>0</v>
      </c>
      <c r="K8" s="63">
        <v>2254</v>
      </c>
      <c r="L8" s="29" t="s">
        <v>88</v>
      </c>
    </row>
    <row r="9" spans="1:12" s="1" customFormat="1" ht="30.75" thickBot="1">
      <c r="A9" s="30" t="s">
        <v>127</v>
      </c>
      <c r="B9" s="85">
        <v>106</v>
      </c>
      <c r="C9" s="85">
        <v>1145</v>
      </c>
      <c r="D9" s="85">
        <v>406</v>
      </c>
      <c r="E9" s="85">
        <v>1061</v>
      </c>
      <c r="F9" s="85">
        <v>0</v>
      </c>
      <c r="G9" s="85">
        <v>0</v>
      </c>
      <c r="H9" s="85">
        <v>0</v>
      </c>
      <c r="I9" s="85">
        <v>0</v>
      </c>
      <c r="J9" s="85">
        <v>0</v>
      </c>
      <c r="K9" s="60">
        <v>2718</v>
      </c>
      <c r="L9" s="28" t="s">
        <v>146</v>
      </c>
    </row>
    <row r="10" spans="1:12" s="1" customFormat="1" ht="39" thickBot="1">
      <c r="A10" s="27" t="s">
        <v>128</v>
      </c>
      <c r="B10" s="86">
        <v>0</v>
      </c>
      <c r="C10" s="86">
        <v>47</v>
      </c>
      <c r="D10" s="86">
        <v>0</v>
      </c>
      <c r="E10" s="86">
        <v>266</v>
      </c>
      <c r="F10" s="86">
        <v>0</v>
      </c>
      <c r="G10" s="86">
        <v>0</v>
      </c>
      <c r="H10" s="86">
        <v>0</v>
      </c>
      <c r="I10" s="86">
        <v>0</v>
      </c>
      <c r="J10" s="86">
        <v>0</v>
      </c>
      <c r="K10" s="63">
        <v>313</v>
      </c>
      <c r="L10" s="29" t="s">
        <v>147</v>
      </c>
    </row>
    <row r="11" spans="1:12" s="1" customFormat="1" ht="15.75" thickBot="1">
      <c r="A11" s="30" t="s">
        <v>129</v>
      </c>
      <c r="B11" s="85">
        <v>146</v>
      </c>
      <c r="C11" s="85">
        <v>2465</v>
      </c>
      <c r="D11" s="85">
        <v>1832</v>
      </c>
      <c r="E11" s="85">
        <v>1469</v>
      </c>
      <c r="F11" s="85">
        <v>1135</v>
      </c>
      <c r="G11" s="85">
        <v>0</v>
      </c>
      <c r="H11" s="85">
        <v>0</v>
      </c>
      <c r="I11" s="85">
        <v>0</v>
      </c>
      <c r="J11" s="85">
        <v>75</v>
      </c>
      <c r="K11" s="60">
        <v>7122</v>
      </c>
      <c r="L11" s="28" t="s">
        <v>89</v>
      </c>
    </row>
    <row r="12" spans="1:12" s="1" customFormat="1" ht="30.75" thickBot="1">
      <c r="A12" s="27" t="s">
        <v>130</v>
      </c>
      <c r="B12" s="86">
        <v>477</v>
      </c>
      <c r="C12" s="86">
        <v>1611</v>
      </c>
      <c r="D12" s="86">
        <v>732</v>
      </c>
      <c r="E12" s="86">
        <v>3829</v>
      </c>
      <c r="F12" s="86">
        <v>19124</v>
      </c>
      <c r="G12" s="86">
        <v>0</v>
      </c>
      <c r="H12" s="86">
        <v>0</v>
      </c>
      <c r="I12" s="86">
        <v>0</v>
      </c>
      <c r="J12" s="86">
        <v>0</v>
      </c>
      <c r="K12" s="63">
        <v>25773</v>
      </c>
      <c r="L12" s="29" t="s">
        <v>148</v>
      </c>
    </row>
    <row r="13" spans="1:12" s="1" customFormat="1" ht="15.75" thickBot="1">
      <c r="A13" s="30" t="s">
        <v>131</v>
      </c>
      <c r="B13" s="85">
        <v>468</v>
      </c>
      <c r="C13" s="85">
        <v>2138</v>
      </c>
      <c r="D13" s="85">
        <v>1363</v>
      </c>
      <c r="E13" s="85">
        <v>4254</v>
      </c>
      <c r="F13" s="85">
        <v>6784</v>
      </c>
      <c r="G13" s="85">
        <v>0</v>
      </c>
      <c r="H13" s="85">
        <v>0</v>
      </c>
      <c r="I13" s="85">
        <v>56</v>
      </c>
      <c r="J13" s="85">
        <v>477</v>
      </c>
      <c r="K13" s="60">
        <v>15540</v>
      </c>
      <c r="L13" s="28" t="s">
        <v>149</v>
      </c>
    </row>
    <row r="14" spans="1:12" s="1" customFormat="1" ht="26.25" thickBot="1">
      <c r="A14" s="27" t="s">
        <v>132</v>
      </c>
      <c r="B14" s="86">
        <v>922</v>
      </c>
      <c r="C14" s="86">
        <v>509</v>
      </c>
      <c r="D14" s="86">
        <v>919</v>
      </c>
      <c r="E14" s="86">
        <v>4455</v>
      </c>
      <c r="F14" s="86">
        <v>14648</v>
      </c>
      <c r="G14" s="86">
        <v>0</v>
      </c>
      <c r="H14" s="86">
        <v>56</v>
      </c>
      <c r="I14" s="86">
        <v>0</v>
      </c>
      <c r="J14" s="86">
        <v>1282</v>
      </c>
      <c r="K14" s="63">
        <v>22791</v>
      </c>
      <c r="L14" s="29" t="s">
        <v>150</v>
      </c>
    </row>
    <row r="15" spans="1:12" s="1" customFormat="1" ht="15.75" thickBot="1">
      <c r="A15" s="30" t="s">
        <v>133</v>
      </c>
      <c r="B15" s="85">
        <v>133</v>
      </c>
      <c r="C15" s="85">
        <v>2608</v>
      </c>
      <c r="D15" s="85">
        <v>1053</v>
      </c>
      <c r="E15" s="85">
        <v>884</v>
      </c>
      <c r="F15" s="85">
        <v>70</v>
      </c>
      <c r="G15" s="85">
        <v>0</v>
      </c>
      <c r="H15" s="85">
        <v>0</v>
      </c>
      <c r="I15" s="85">
        <v>0</v>
      </c>
      <c r="J15" s="85">
        <v>505</v>
      </c>
      <c r="K15" s="60">
        <v>5253</v>
      </c>
      <c r="L15" s="28" t="s">
        <v>151</v>
      </c>
    </row>
    <row r="16" spans="1:12" s="1" customFormat="1" ht="15.75" thickBot="1">
      <c r="A16" s="27" t="s">
        <v>134</v>
      </c>
      <c r="B16" s="86">
        <v>579</v>
      </c>
      <c r="C16" s="86">
        <v>3173</v>
      </c>
      <c r="D16" s="86">
        <v>1204</v>
      </c>
      <c r="E16" s="86">
        <v>2080</v>
      </c>
      <c r="F16" s="86">
        <v>0</v>
      </c>
      <c r="G16" s="86">
        <v>0</v>
      </c>
      <c r="H16" s="86">
        <v>0</v>
      </c>
      <c r="I16" s="86">
        <v>0</v>
      </c>
      <c r="J16" s="86">
        <v>70</v>
      </c>
      <c r="K16" s="63">
        <v>7106</v>
      </c>
      <c r="L16" s="29" t="s">
        <v>152</v>
      </c>
    </row>
    <row r="17" spans="1:12" s="1" customFormat="1" ht="15.75" thickBot="1">
      <c r="A17" s="30" t="s">
        <v>135</v>
      </c>
      <c r="B17" s="85">
        <v>164</v>
      </c>
      <c r="C17" s="85">
        <v>574</v>
      </c>
      <c r="D17" s="85">
        <v>358</v>
      </c>
      <c r="E17" s="85">
        <v>713</v>
      </c>
      <c r="F17" s="85">
        <v>145</v>
      </c>
      <c r="G17" s="85">
        <v>0</v>
      </c>
      <c r="H17" s="85">
        <v>0</v>
      </c>
      <c r="I17" s="85">
        <v>0</v>
      </c>
      <c r="J17" s="85">
        <v>70</v>
      </c>
      <c r="K17" s="60">
        <v>2024</v>
      </c>
      <c r="L17" s="28" t="s">
        <v>153</v>
      </c>
    </row>
    <row r="18" spans="1:12" s="1" customFormat="1" ht="26.25" thickBot="1">
      <c r="A18" s="27" t="s">
        <v>136</v>
      </c>
      <c r="B18" s="86">
        <v>484</v>
      </c>
      <c r="C18" s="86">
        <v>3671</v>
      </c>
      <c r="D18" s="86">
        <v>632</v>
      </c>
      <c r="E18" s="86">
        <v>1314</v>
      </c>
      <c r="F18" s="86">
        <v>28</v>
      </c>
      <c r="G18" s="86">
        <v>0</v>
      </c>
      <c r="H18" s="86">
        <v>30</v>
      </c>
      <c r="I18" s="86">
        <v>0</v>
      </c>
      <c r="J18" s="86">
        <v>0</v>
      </c>
      <c r="K18" s="63">
        <v>6159</v>
      </c>
      <c r="L18" s="29" t="s">
        <v>154</v>
      </c>
    </row>
    <row r="19" spans="1:12" s="1" customFormat="1" ht="26.25" thickBot="1">
      <c r="A19" s="30" t="s">
        <v>137</v>
      </c>
      <c r="B19" s="85">
        <v>746</v>
      </c>
      <c r="C19" s="85">
        <v>5459</v>
      </c>
      <c r="D19" s="85">
        <v>10608</v>
      </c>
      <c r="E19" s="85">
        <v>8165</v>
      </c>
      <c r="F19" s="85">
        <v>70</v>
      </c>
      <c r="G19" s="85">
        <v>0</v>
      </c>
      <c r="H19" s="85">
        <v>28</v>
      </c>
      <c r="I19" s="85">
        <v>0</v>
      </c>
      <c r="J19" s="85">
        <v>4476</v>
      </c>
      <c r="K19" s="60">
        <v>29552</v>
      </c>
      <c r="L19" s="28" t="s">
        <v>155</v>
      </c>
    </row>
    <row r="20" spans="1:12" s="1" customFormat="1" ht="30.75" thickBot="1">
      <c r="A20" s="27" t="s">
        <v>138</v>
      </c>
      <c r="B20" s="86">
        <v>940</v>
      </c>
      <c r="C20" s="86">
        <v>10346</v>
      </c>
      <c r="D20" s="86">
        <v>2773</v>
      </c>
      <c r="E20" s="86">
        <v>8796</v>
      </c>
      <c r="F20" s="86">
        <v>661</v>
      </c>
      <c r="G20" s="86">
        <v>0</v>
      </c>
      <c r="H20" s="86">
        <v>0</v>
      </c>
      <c r="I20" s="86">
        <v>0</v>
      </c>
      <c r="J20" s="86">
        <v>0</v>
      </c>
      <c r="K20" s="63">
        <v>23516</v>
      </c>
      <c r="L20" s="29" t="s">
        <v>156</v>
      </c>
    </row>
    <row r="21" spans="1:12" s="1" customFormat="1" ht="15.75" thickBot="1">
      <c r="A21" s="30" t="s">
        <v>39</v>
      </c>
      <c r="B21" s="85">
        <v>1350</v>
      </c>
      <c r="C21" s="85">
        <v>30140</v>
      </c>
      <c r="D21" s="85">
        <v>3562</v>
      </c>
      <c r="E21" s="85">
        <v>3869</v>
      </c>
      <c r="F21" s="85">
        <v>2716</v>
      </c>
      <c r="G21" s="85">
        <v>0</v>
      </c>
      <c r="H21" s="85">
        <v>28</v>
      </c>
      <c r="I21" s="85">
        <v>0</v>
      </c>
      <c r="J21" s="85">
        <v>112</v>
      </c>
      <c r="K21" s="60">
        <v>41777</v>
      </c>
      <c r="L21" s="28" t="s">
        <v>90</v>
      </c>
    </row>
    <row r="22" spans="1:12" s="1" customFormat="1" ht="30.75" thickBot="1">
      <c r="A22" s="27" t="s">
        <v>139</v>
      </c>
      <c r="B22" s="86">
        <v>696</v>
      </c>
      <c r="C22" s="86">
        <v>31153</v>
      </c>
      <c r="D22" s="86">
        <v>7284</v>
      </c>
      <c r="E22" s="86">
        <v>4784</v>
      </c>
      <c r="F22" s="86">
        <v>507</v>
      </c>
      <c r="G22" s="86">
        <v>0</v>
      </c>
      <c r="H22" s="86">
        <v>0</v>
      </c>
      <c r="I22" s="86">
        <v>0</v>
      </c>
      <c r="J22" s="86">
        <v>499</v>
      </c>
      <c r="K22" s="63">
        <v>44923</v>
      </c>
      <c r="L22" s="29" t="s">
        <v>157</v>
      </c>
    </row>
    <row r="23" spans="1:12" s="1" customFormat="1" ht="15.75" thickBot="1">
      <c r="A23" s="30" t="s">
        <v>140</v>
      </c>
      <c r="B23" s="85">
        <v>149</v>
      </c>
      <c r="C23" s="85">
        <v>1004</v>
      </c>
      <c r="D23" s="85">
        <v>656</v>
      </c>
      <c r="E23" s="85">
        <v>1453</v>
      </c>
      <c r="F23" s="85">
        <v>28</v>
      </c>
      <c r="G23" s="85">
        <v>0</v>
      </c>
      <c r="H23" s="85">
        <v>112</v>
      </c>
      <c r="I23" s="85">
        <v>0</v>
      </c>
      <c r="J23" s="85">
        <v>75</v>
      </c>
      <c r="K23" s="60">
        <v>3477</v>
      </c>
      <c r="L23" s="28" t="s">
        <v>158</v>
      </c>
    </row>
    <row r="24" spans="1:12" s="1" customFormat="1" ht="15.75" thickBot="1">
      <c r="A24" s="27" t="s">
        <v>141</v>
      </c>
      <c r="B24" s="86">
        <v>86</v>
      </c>
      <c r="C24" s="86">
        <v>89</v>
      </c>
      <c r="D24" s="86">
        <v>75</v>
      </c>
      <c r="E24" s="86">
        <v>30</v>
      </c>
      <c r="F24" s="86">
        <v>3949</v>
      </c>
      <c r="G24" s="86">
        <v>0</v>
      </c>
      <c r="H24" s="86">
        <v>0</v>
      </c>
      <c r="I24" s="86">
        <v>0</v>
      </c>
      <c r="J24" s="86">
        <v>0</v>
      </c>
      <c r="K24" s="63">
        <v>4229</v>
      </c>
      <c r="L24" s="29" t="s">
        <v>159</v>
      </c>
    </row>
    <row r="25" spans="1:12" s="1" customFormat="1" ht="51.75" thickBot="1">
      <c r="A25" s="30" t="s">
        <v>142</v>
      </c>
      <c r="B25" s="85">
        <v>0</v>
      </c>
      <c r="C25" s="85">
        <v>878</v>
      </c>
      <c r="D25" s="85">
        <v>883</v>
      </c>
      <c r="E25" s="85">
        <v>0</v>
      </c>
      <c r="F25" s="85">
        <v>10583</v>
      </c>
      <c r="G25" s="85">
        <v>0</v>
      </c>
      <c r="H25" s="85">
        <v>0</v>
      </c>
      <c r="I25" s="85">
        <v>438</v>
      </c>
      <c r="J25" s="85">
        <v>89094</v>
      </c>
      <c r="K25" s="60">
        <v>101876</v>
      </c>
      <c r="L25" s="28" t="s">
        <v>160</v>
      </c>
    </row>
    <row r="26" spans="1:12" s="1" customFormat="1" ht="30">
      <c r="A26" s="216" t="s">
        <v>143</v>
      </c>
      <c r="B26" s="217">
        <v>210</v>
      </c>
      <c r="C26" s="217">
        <v>1296</v>
      </c>
      <c r="D26" s="217">
        <v>194</v>
      </c>
      <c r="E26" s="217">
        <v>599</v>
      </c>
      <c r="F26" s="217">
        <v>0</v>
      </c>
      <c r="G26" s="217">
        <v>0</v>
      </c>
      <c r="H26" s="217">
        <v>0</v>
      </c>
      <c r="I26" s="217">
        <v>0</v>
      </c>
      <c r="J26" s="217">
        <v>0</v>
      </c>
      <c r="K26" s="218">
        <v>2299</v>
      </c>
      <c r="L26" s="219" t="s">
        <v>161</v>
      </c>
    </row>
    <row r="27" spans="1:12" s="1" customFormat="1" ht="21" customHeight="1">
      <c r="A27" s="90" t="s">
        <v>99</v>
      </c>
      <c r="B27" s="223">
        <v>8048</v>
      </c>
      <c r="C27" s="223">
        <v>101265</v>
      </c>
      <c r="D27" s="223">
        <v>35698</v>
      </c>
      <c r="E27" s="223">
        <v>49235</v>
      </c>
      <c r="F27" s="223">
        <v>61113</v>
      </c>
      <c r="G27" s="223">
        <v>0</v>
      </c>
      <c r="H27" s="223">
        <v>324</v>
      </c>
      <c r="I27" s="223">
        <v>494</v>
      </c>
      <c r="J27" s="223">
        <v>96735</v>
      </c>
      <c r="K27" s="67">
        <v>352912</v>
      </c>
      <c r="L27" s="220" t="s">
        <v>100</v>
      </c>
    </row>
    <row r="28" spans="1:12" ht="12.75">
      <c r="A28" s="22" t="s">
        <v>95</v>
      </c>
      <c r="L28"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J26"/>
  <sheetViews>
    <sheetView rightToLeft="1" view="pageBreakPreview" zoomScale="85" zoomScaleSheetLayoutView="85" zoomScalePageLayoutView="0" workbookViewId="0" topLeftCell="A1">
      <selection activeCell="A4" sqref="A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1" t="s">
        <v>223</v>
      </c>
      <c r="B1" s="301"/>
      <c r="C1" s="301"/>
      <c r="D1" s="301"/>
      <c r="E1" s="301"/>
      <c r="F1" s="301"/>
      <c r="G1" s="301"/>
      <c r="H1" s="301"/>
      <c r="I1" s="301"/>
      <c r="J1" s="301"/>
    </row>
    <row r="2" spans="1:10" s="5" customFormat="1" ht="20.25">
      <c r="A2" s="302" t="s">
        <v>241</v>
      </c>
      <c r="B2" s="302"/>
      <c r="C2" s="302"/>
      <c r="D2" s="302"/>
      <c r="E2" s="302"/>
      <c r="F2" s="302"/>
      <c r="G2" s="302"/>
      <c r="H2" s="302"/>
      <c r="I2" s="302"/>
      <c r="J2" s="302"/>
    </row>
    <row r="3" spans="1:10" s="5" customFormat="1" ht="20.25">
      <c r="A3" s="302">
        <v>2022</v>
      </c>
      <c r="B3" s="302"/>
      <c r="C3" s="302"/>
      <c r="D3" s="302"/>
      <c r="E3" s="302"/>
      <c r="F3" s="302"/>
      <c r="G3" s="302"/>
      <c r="H3" s="302"/>
      <c r="I3" s="302"/>
      <c r="J3" s="302"/>
    </row>
    <row r="4" spans="1:10" s="6" customFormat="1" ht="21" customHeight="1">
      <c r="A4" s="171" t="s">
        <v>306</v>
      </c>
      <c r="B4" s="172"/>
      <c r="C4" s="172"/>
      <c r="D4" s="172"/>
      <c r="E4" s="172"/>
      <c r="F4" s="172"/>
      <c r="G4" s="172"/>
      <c r="H4" s="172"/>
      <c r="I4" s="172"/>
      <c r="J4" s="173" t="s">
        <v>307</v>
      </c>
    </row>
    <row r="5" spans="1:10" s="7" customFormat="1" ht="41.25" customHeight="1">
      <c r="A5" s="313" t="s">
        <v>97</v>
      </c>
      <c r="B5" s="140" t="s">
        <v>41</v>
      </c>
      <c r="C5" s="140" t="s">
        <v>42</v>
      </c>
      <c r="D5" s="140" t="s">
        <v>44</v>
      </c>
      <c r="E5" s="140" t="s">
        <v>46</v>
      </c>
      <c r="F5" s="140" t="s">
        <v>48</v>
      </c>
      <c r="G5" s="140" t="s">
        <v>162</v>
      </c>
      <c r="H5" s="140" t="s">
        <v>78</v>
      </c>
      <c r="I5" s="140" t="s">
        <v>99</v>
      </c>
      <c r="J5" s="315" t="s">
        <v>178</v>
      </c>
    </row>
    <row r="6" spans="1:10" s="8" customFormat="1" ht="45" customHeight="1">
      <c r="A6" s="314"/>
      <c r="B6" s="110" t="s">
        <v>40</v>
      </c>
      <c r="C6" s="110" t="s">
        <v>79</v>
      </c>
      <c r="D6" s="110" t="s">
        <v>43</v>
      </c>
      <c r="E6" s="110" t="s">
        <v>45</v>
      </c>
      <c r="F6" s="110" t="s">
        <v>47</v>
      </c>
      <c r="G6" s="110" t="s">
        <v>163</v>
      </c>
      <c r="H6" s="110" t="s">
        <v>49</v>
      </c>
      <c r="I6" s="111" t="s">
        <v>100</v>
      </c>
      <c r="J6" s="316"/>
    </row>
    <row r="7" spans="1:10" s="1" customFormat="1" ht="31.5" customHeight="1" thickBot="1">
      <c r="A7" s="30" t="s">
        <v>244</v>
      </c>
      <c r="B7" s="85">
        <v>6928</v>
      </c>
      <c r="C7" s="85">
        <v>2791</v>
      </c>
      <c r="D7" s="85">
        <v>3402</v>
      </c>
      <c r="E7" s="85">
        <v>45342</v>
      </c>
      <c r="F7" s="85">
        <v>397</v>
      </c>
      <c r="G7" s="85">
        <v>140</v>
      </c>
      <c r="H7" s="85">
        <v>0</v>
      </c>
      <c r="I7" s="75">
        <v>59000</v>
      </c>
      <c r="J7" s="28" t="s">
        <v>18</v>
      </c>
    </row>
    <row r="8" spans="1:10" s="1" customFormat="1" ht="31.5" customHeight="1" thickBot="1">
      <c r="A8" s="27" t="s">
        <v>20</v>
      </c>
      <c r="B8" s="86">
        <v>67689</v>
      </c>
      <c r="C8" s="86">
        <v>35831</v>
      </c>
      <c r="D8" s="86">
        <v>13771</v>
      </c>
      <c r="E8" s="86">
        <v>182734</v>
      </c>
      <c r="F8" s="86">
        <v>2982</v>
      </c>
      <c r="G8" s="86">
        <v>945</v>
      </c>
      <c r="H8" s="86">
        <v>954</v>
      </c>
      <c r="I8" s="76">
        <v>304906</v>
      </c>
      <c r="J8" s="29" t="s">
        <v>19</v>
      </c>
    </row>
    <row r="9" spans="1:10" s="1" customFormat="1" ht="31.5" customHeight="1" thickBot="1">
      <c r="A9" s="30" t="s">
        <v>22</v>
      </c>
      <c r="B9" s="85">
        <v>22936</v>
      </c>
      <c r="C9" s="85">
        <v>11447</v>
      </c>
      <c r="D9" s="85">
        <v>6212</v>
      </c>
      <c r="E9" s="85">
        <v>158178</v>
      </c>
      <c r="F9" s="85">
        <v>864</v>
      </c>
      <c r="G9" s="85">
        <v>406</v>
      </c>
      <c r="H9" s="85">
        <v>915</v>
      </c>
      <c r="I9" s="75">
        <v>200958</v>
      </c>
      <c r="J9" s="28" t="s">
        <v>21</v>
      </c>
    </row>
    <row r="10" spans="1:10" s="1" customFormat="1" ht="31.5" customHeight="1" thickBot="1">
      <c r="A10" s="27" t="s">
        <v>24</v>
      </c>
      <c r="B10" s="86">
        <v>47431</v>
      </c>
      <c r="C10" s="86">
        <v>10938</v>
      </c>
      <c r="D10" s="86">
        <v>6503</v>
      </c>
      <c r="E10" s="86">
        <v>119286</v>
      </c>
      <c r="F10" s="86">
        <v>2191</v>
      </c>
      <c r="G10" s="86">
        <v>772</v>
      </c>
      <c r="H10" s="86">
        <v>139</v>
      </c>
      <c r="I10" s="76">
        <v>187260</v>
      </c>
      <c r="J10" s="29" t="s">
        <v>23</v>
      </c>
    </row>
    <row r="11" spans="1:10" s="1" customFormat="1" ht="31.5" customHeight="1" thickBot="1">
      <c r="A11" s="30" t="s">
        <v>26</v>
      </c>
      <c r="B11" s="85">
        <v>6813</v>
      </c>
      <c r="C11" s="85">
        <v>3078</v>
      </c>
      <c r="D11" s="85">
        <v>609</v>
      </c>
      <c r="E11" s="85">
        <v>184408</v>
      </c>
      <c r="F11" s="85">
        <v>28</v>
      </c>
      <c r="G11" s="85">
        <v>70</v>
      </c>
      <c r="H11" s="85">
        <v>16866</v>
      </c>
      <c r="I11" s="75">
        <v>211872</v>
      </c>
      <c r="J11" s="28" t="s">
        <v>25</v>
      </c>
    </row>
    <row r="12" spans="1:10" s="1" customFormat="1" ht="31.5" customHeight="1" thickBot="1">
      <c r="A12" s="27" t="s">
        <v>245</v>
      </c>
      <c r="B12" s="86">
        <v>30</v>
      </c>
      <c r="C12" s="86">
        <v>0</v>
      </c>
      <c r="D12" s="86">
        <v>0</v>
      </c>
      <c r="E12" s="86">
        <v>31295</v>
      </c>
      <c r="F12" s="86">
        <v>0</v>
      </c>
      <c r="G12" s="86">
        <v>0</v>
      </c>
      <c r="H12" s="86">
        <v>0</v>
      </c>
      <c r="I12" s="76">
        <v>31325</v>
      </c>
      <c r="J12" s="29" t="s">
        <v>27</v>
      </c>
    </row>
    <row r="13" spans="1:10" s="1" customFormat="1" ht="31.5" customHeight="1" thickBot="1">
      <c r="A13" s="30" t="s">
        <v>247</v>
      </c>
      <c r="B13" s="85">
        <v>4868</v>
      </c>
      <c r="C13" s="85">
        <v>3888</v>
      </c>
      <c r="D13" s="85">
        <v>3144</v>
      </c>
      <c r="E13" s="85">
        <v>535632</v>
      </c>
      <c r="F13" s="85">
        <v>0</v>
      </c>
      <c r="G13" s="85">
        <v>0</v>
      </c>
      <c r="H13" s="85">
        <v>43</v>
      </c>
      <c r="I13" s="75">
        <v>547575</v>
      </c>
      <c r="J13" s="28" t="s">
        <v>28</v>
      </c>
    </row>
    <row r="14" spans="1:10" s="1" customFormat="1" ht="31.5" customHeight="1" thickBot="1">
      <c r="A14" s="27" t="s">
        <v>246</v>
      </c>
      <c r="B14" s="86">
        <v>2192</v>
      </c>
      <c r="C14" s="86">
        <v>6667</v>
      </c>
      <c r="D14" s="86">
        <v>2726</v>
      </c>
      <c r="E14" s="86">
        <v>214938</v>
      </c>
      <c r="F14" s="86">
        <v>731</v>
      </c>
      <c r="G14" s="86">
        <v>30</v>
      </c>
      <c r="H14" s="86">
        <v>56888</v>
      </c>
      <c r="I14" s="76">
        <v>284172</v>
      </c>
      <c r="J14" s="29" t="s">
        <v>29</v>
      </c>
    </row>
    <row r="15" spans="1:10" s="1" customFormat="1" ht="31.5" customHeight="1">
      <c r="A15" s="39" t="s">
        <v>31</v>
      </c>
      <c r="B15" s="87">
        <v>3898</v>
      </c>
      <c r="C15" s="87">
        <v>2840</v>
      </c>
      <c r="D15" s="87">
        <v>329</v>
      </c>
      <c r="E15" s="87">
        <v>203400</v>
      </c>
      <c r="F15" s="87">
        <v>0</v>
      </c>
      <c r="G15" s="87">
        <v>0</v>
      </c>
      <c r="H15" s="87">
        <v>92821</v>
      </c>
      <c r="I15" s="141">
        <v>303288</v>
      </c>
      <c r="J15" s="37" t="s">
        <v>30</v>
      </c>
    </row>
    <row r="16" spans="1:10" s="4" customFormat="1" ht="30" customHeight="1">
      <c r="A16" s="48" t="s">
        <v>99</v>
      </c>
      <c r="B16" s="59">
        <v>162785</v>
      </c>
      <c r="C16" s="59">
        <v>77480</v>
      </c>
      <c r="D16" s="59">
        <v>36696</v>
      </c>
      <c r="E16" s="59">
        <v>1675213</v>
      </c>
      <c r="F16" s="59">
        <v>7193</v>
      </c>
      <c r="G16" s="82">
        <v>2363</v>
      </c>
      <c r="H16" s="82">
        <v>168626</v>
      </c>
      <c r="I16" s="82">
        <v>2130356</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A1:J26"/>
  <sheetViews>
    <sheetView rightToLeft="1" view="pageBreakPreview" zoomScale="70" zoomScaleSheetLayoutView="70" zoomScalePageLayoutView="0" workbookViewId="0" topLeftCell="A1">
      <selection activeCell="A4" sqref="A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1" t="s">
        <v>224</v>
      </c>
      <c r="B1" s="301"/>
      <c r="C1" s="301"/>
      <c r="D1" s="301"/>
      <c r="E1" s="301"/>
      <c r="F1" s="301"/>
      <c r="G1" s="301"/>
      <c r="H1" s="301"/>
      <c r="I1" s="301"/>
      <c r="J1" s="301"/>
    </row>
    <row r="2" spans="1:10" s="5" customFormat="1" ht="20.25">
      <c r="A2" s="302" t="s">
        <v>242</v>
      </c>
      <c r="B2" s="302"/>
      <c r="C2" s="302"/>
      <c r="D2" s="302"/>
      <c r="E2" s="302"/>
      <c r="F2" s="302"/>
      <c r="G2" s="302"/>
      <c r="H2" s="302"/>
      <c r="I2" s="302"/>
      <c r="J2" s="302"/>
    </row>
    <row r="3" spans="1:10" s="5" customFormat="1" ht="20.25">
      <c r="A3" s="302">
        <v>2022</v>
      </c>
      <c r="B3" s="302"/>
      <c r="C3" s="302"/>
      <c r="D3" s="302"/>
      <c r="E3" s="302"/>
      <c r="F3" s="302"/>
      <c r="G3" s="302"/>
      <c r="H3" s="302"/>
      <c r="I3" s="302"/>
      <c r="J3" s="302"/>
    </row>
    <row r="4" spans="1:10" s="6" customFormat="1" ht="21" customHeight="1">
      <c r="A4" s="171" t="s">
        <v>308</v>
      </c>
      <c r="B4" s="172"/>
      <c r="C4" s="172"/>
      <c r="D4" s="172"/>
      <c r="E4" s="172"/>
      <c r="F4" s="172"/>
      <c r="G4" s="172"/>
      <c r="H4" s="172"/>
      <c r="I4" s="172"/>
      <c r="J4" s="173" t="s">
        <v>309</v>
      </c>
    </row>
    <row r="5" spans="1:10" s="7" customFormat="1" ht="41.25" customHeight="1">
      <c r="A5" s="313" t="s">
        <v>97</v>
      </c>
      <c r="B5" s="140" t="s">
        <v>41</v>
      </c>
      <c r="C5" s="140" t="s">
        <v>42</v>
      </c>
      <c r="D5" s="140" t="s">
        <v>44</v>
      </c>
      <c r="E5" s="140" t="s">
        <v>46</v>
      </c>
      <c r="F5" s="140" t="s">
        <v>48</v>
      </c>
      <c r="G5" s="140" t="s">
        <v>162</v>
      </c>
      <c r="H5" s="140" t="s">
        <v>78</v>
      </c>
      <c r="I5" s="140" t="s">
        <v>99</v>
      </c>
      <c r="J5" s="315" t="s">
        <v>98</v>
      </c>
    </row>
    <row r="6" spans="1:10" s="8" customFormat="1" ht="45" customHeight="1">
      <c r="A6" s="314"/>
      <c r="B6" s="110" t="s">
        <v>40</v>
      </c>
      <c r="C6" s="110" t="s">
        <v>79</v>
      </c>
      <c r="D6" s="110" t="s">
        <v>43</v>
      </c>
      <c r="E6" s="110" t="s">
        <v>45</v>
      </c>
      <c r="F6" s="110" t="s">
        <v>47</v>
      </c>
      <c r="G6" s="110" t="s">
        <v>163</v>
      </c>
      <c r="H6" s="110" t="s">
        <v>49</v>
      </c>
      <c r="I6" s="111" t="s">
        <v>100</v>
      </c>
      <c r="J6" s="316"/>
    </row>
    <row r="7" spans="1:10" s="1" customFormat="1" ht="31.5" customHeight="1" thickBot="1">
      <c r="A7" s="30" t="s">
        <v>244</v>
      </c>
      <c r="B7" s="85">
        <v>5150</v>
      </c>
      <c r="C7" s="85">
        <v>2115</v>
      </c>
      <c r="D7" s="85">
        <v>2715</v>
      </c>
      <c r="E7" s="85">
        <v>40677</v>
      </c>
      <c r="F7" s="85">
        <v>187</v>
      </c>
      <c r="G7" s="85">
        <v>108</v>
      </c>
      <c r="H7" s="85">
        <v>0</v>
      </c>
      <c r="I7" s="75">
        <v>50952</v>
      </c>
      <c r="J7" s="28" t="s">
        <v>18</v>
      </c>
    </row>
    <row r="8" spans="1:10" s="1" customFormat="1" ht="31.5" customHeight="1" thickBot="1">
      <c r="A8" s="27" t="s">
        <v>20</v>
      </c>
      <c r="B8" s="86">
        <v>36847</v>
      </c>
      <c r="C8" s="86">
        <v>21637</v>
      </c>
      <c r="D8" s="86">
        <v>11101</v>
      </c>
      <c r="E8" s="86">
        <v>131749</v>
      </c>
      <c r="F8" s="86">
        <v>1686</v>
      </c>
      <c r="G8" s="86">
        <v>545</v>
      </c>
      <c r="H8" s="86">
        <v>76</v>
      </c>
      <c r="I8" s="76">
        <v>203641</v>
      </c>
      <c r="J8" s="29" t="s">
        <v>19</v>
      </c>
    </row>
    <row r="9" spans="1:10" s="1" customFormat="1" ht="31.5" customHeight="1" thickBot="1">
      <c r="A9" s="30" t="s">
        <v>22</v>
      </c>
      <c r="B9" s="85">
        <v>18368</v>
      </c>
      <c r="C9" s="85">
        <v>7900</v>
      </c>
      <c r="D9" s="85">
        <v>4845</v>
      </c>
      <c r="E9" s="85">
        <v>133125</v>
      </c>
      <c r="F9" s="85">
        <v>670</v>
      </c>
      <c r="G9" s="85">
        <v>320</v>
      </c>
      <c r="H9" s="85">
        <v>32</v>
      </c>
      <c r="I9" s="75">
        <v>165260</v>
      </c>
      <c r="J9" s="28" t="s">
        <v>21</v>
      </c>
    </row>
    <row r="10" spans="1:10" s="1" customFormat="1" ht="31.5" customHeight="1" thickBot="1">
      <c r="A10" s="27" t="s">
        <v>24</v>
      </c>
      <c r="B10" s="86">
        <v>35156</v>
      </c>
      <c r="C10" s="86">
        <v>5996</v>
      </c>
      <c r="D10" s="86">
        <v>3511</v>
      </c>
      <c r="E10" s="86">
        <v>90904</v>
      </c>
      <c r="F10" s="86">
        <v>1592</v>
      </c>
      <c r="G10" s="86">
        <v>727</v>
      </c>
      <c r="H10" s="86">
        <v>139</v>
      </c>
      <c r="I10" s="76">
        <v>138025</v>
      </c>
      <c r="J10" s="29" t="s">
        <v>23</v>
      </c>
    </row>
    <row r="11" spans="1:10" s="1" customFormat="1" ht="31.5" customHeight="1" thickBot="1">
      <c r="A11" s="30" t="s">
        <v>26</v>
      </c>
      <c r="B11" s="85">
        <v>5476</v>
      </c>
      <c r="C11" s="85">
        <v>2642</v>
      </c>
      <c r="D11" s="85">
        <v>464</v>
      </c>
      <c r="E11" s="85">
        <v>135866</v>
      </c>
      <c r="F11" s="85">
        <v>28</v>
      </c>
      <c r="G11" s="85">
        <v>0</v>
      </c>
      <c r="H11" s="85">
        <v>6283</v>
      </c>
      <c r="I11" s="75">
        <v>150759</v>
      </c>
      <c r="J11" s="28" t="s">
        <v>25</v>
      </c>
    </row>
    <row r="12" spans="1:10" s="1" customFormat="1" ht="31.5" customHeight="1" thickBot="1">
      <c r="A12" s="27" t="s">
        <v>245</v>
      </c>
      <c r="B12" s="86">
        <v>30</v>
      </c>
      <c r="C12" s="86">
        <v>0</v>
      </c>
      <c r="D12" s="86">
        <v>0</v>
      </c>
      <c r="E12" s="86">
        <v>31295</v>
      </c>
      <c r="F12" s="86">
        <v>0</v>
      </c>
      <c r="G12" s="86">
        <v>0</v>
      </c>
      <c r="H12" s="86">
        <v>0</v>
      </c>
      <c r="I12" s="76">
        <v>31325</v>
      </c>
      <c r="J12" s="29" t="s">
        <v>27</v>
      </c>
    </row>
    <row r="13" spans="1:10" s="1" customFormat="1" ht="31.5" customHeight="1" thickBot="1">
      <c r="A13" s="30" t="s">
        <v>247</v>
      </c>
      <c r="B13" s="85">
        <v>4868</v>
      </c>
      <c r="C13" s="85">
        <v>3888</v>
      </c>
      <c r="D13" s="85">
        <v>3144</v>
      </c>
      <c r="E13" s="85">
        <v>535308</v>
      </c>
      <c r="F13" s="85">
        <v>0</v>
      </c>
      <c r="G13" s="85">
        <v>0</v>
      </c>
      <c r="H13" s="85">
        <v>43</v>
      </c>
      <c r="I13" s="75">
        <v>547251</v>
      </c>
      <c r="J13" s="28" t="s">
        <v>28</v>
      </c>
    </row>
    <row r="14" spans="1:10" s="1" customFormat="1" ht="31.5" customHeight="1" thickBot="1">
      <c r="A14" s="27" t="s">
        <v>246</v>
      </c>
      <c r="B14" s="86">
        <v>2192</v>
      </c>
      <c r="C14" s="86">
        <v>6667</v>
      </c>
      <c r="D14" s="86">
        <v>2726</v>
      </c>
      <c r="E14" s="86">
        <v>214882</v>
      </c>
      <c r="F14" s="86">
        <v>731</v>
      </c>
      <c r="G14" s="86">
        <v>30</v>
      </c>
      <c r="H14" s="86">
        <v>56450</v>
      </c>
      <c r="I14" s="76">
        <v>283678</v>
      </c>
      <c r="J14" s="29" t="s">
        <v>29</v>
      </c>
    </row>
    <row r="15" spans="1:10" s="1" customFormat="1" ht="31.5" customHeight="1">
      <c r="A15" s="39" t="s">
        <v>31</v>
      </c>
      <c r="B15" s="87">
        <v>3579</v>
      </c>
      <c r="C15" s="87">
        <v>2301</v>
      </c>
      <c r="D15" s="87">
        <v>329</v>
      </c>
      <c r="E15" s="87">
        <v>196617</v>
      </c>
      <c r="F15" s="87">
        <v>0</v>
      </c>
      <c r="G15" s="87">
        <v>0</v>
      </c>
      <c r="H15" s="87">
        <v>3727</v>
      </c>
      <c r="I15" s="141">
        <v>206553</v>
      </c>
      <c r="J15" s="37" t="s">
        <v>30</v>
      </c>
    </row>
    <row r="16" spans="1:10" s="4" customFormat="1" ht="30" customHeight="1">
      <c r="A16" s="48" t="s">
        <v>99</v>
      </c>
      <c r="B16" s="59">
        <v>111666</v>
      </c>
      <c r="C16" s="59">
        <v>53146</v>
      </c>
      <c r="D16" s="59">
        <v>28835</v>
      </c>
      <c r="E16" s="59">
        <v>1510423</v>
      </c>
      <c r="F16" s="59">
        <v>4894</v>
      </c>
      <c r="G16" s="82">
        <v>1730</v>
      </c>
      <c r="H16" s="82">
        <v>66750</v>
      </c>
      <c r="I16" s="82">
        <v>1777444</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J26"/>
  <sheetViews>
    <sheetView rightToLeft="1" view="pageBreakPreview" zoomScaleSheetLayoutView="100" zoomScalePageLayoutView="0" workbookViewId="0" topLeftCell="A4">
      <selection activeCell="A4" sqref="A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1" t="s">
        <v>225</v>
      </c>
      <c r="B1" s="301"/>
      <c r="C1" s="301"/>
      <c r="D1" s="301"/>
      <c r="E1" s="301"/>
      <c r="F1" s="301"/>
      <c r="G1" s="301"/>
      <c r="H1" s="301"/>
      <c r="I1" s="301"/>
      <c r="J1" s="301"/>
    </row>
    <row r="2" spans="1:10" s="5" customFormat="1" ht="20.25">
      <c r="A2" s="302" t="s">
        <v>243</v>
      </c>
      <c r="B2" s="302"/>
      <c r="C2" s="302"/>
      <c r="D2" s="302"/>
      <c r="E2" s="302"/>
      <c r="F2" s="302"/>
      <c r="G2" s="302"/>
      <c r="H2" s="302"/>
      <c r="I2" s="302"/>
      <c r="J2" s="302"/>
    </row>
    <row r="3" spans="1:10" s="5" customFormat="1" ht="20.25">
      <c r="A3" s="302">
        <v>2022</v>
      </c>
      <c r="B3" s="302"/>
      <c r="C3" s="302"/>
      <c r="D3" s="302"/>
      <c r="E3" s="302"/>
      <c r="F3" s="302"/>
      <c r="G3" s="302"/>
      <c r="H3" s="302"/>
      <c r="I3" s="302"/>
      <c r="J3" s="302"/>
    </row>
    <row r="4" spans="1:10" s="6" customFormat="1" ht="21" customHeight="1">
      <c r="A4" s="171" t="s">
        <v>310</v>
      </c>
      <c r="B4" s="172"/>
      <c r="C4" s="172"/>
      <c r="D4" s="172"/>
      <c r="E4" s="172"/>
      <c r="F4" s="172"/>
      <c r="G4" s="172"/>
      <c r="H4" s="172"/>
      <c r="I4" s="172"/>
      <c r="J4" s="173" t="s">
        <v>311</v>
      </c>
    </row>
    <row r="5" spans="1:10" s="7" customFormat="1" ht="41.25" customHeight="1">
      <c r="A5" s="313" t="s">
        <v>97</v>
      </c>
      <c r="B5" s="140" t="s">
        <v>41</v>
      </c>
      <c r="C5" s="140" t="s">
        <v>42</v>
      </c>
      <c r="D5" s="140" t="s">
        <v>44</v>
      </c>
      <c r="E5" s="140" t="s">
        <v>46</v>
      </c>
      <c r="F5" s="140" t="s">
        <v>48</v>
      </c>
      <c r="G5" s="140" t="s">
        <v>162</v>
      </c>
      <c r="H5" s="140" t="s">
        <v>78</v>
      </c>
      <c r="I5" s="140" t="s">
        <v>99</v>
      </c>
      <c r="J5" s="315" t="s">
        <v>98</v>
      </c>
    </row>
    <row r="6" spans="1:10" s="8" customFormat="1" ht="45" customHeight="1">
      <c r="A6" s="314"/>
      <c r="B6" s="110" t="s">
        <v>40</v>
      </c>
      <c r="C6" s="110" t="s">
        <v>79</v>
      </c>
      <c r="D6" s="110" t="s">
        <v>43</v>
      </c>
      <c r="E6" s="110" t="s">
        <v>45</v>
      </c>
      <c r="F6" s="110" t="s">
        <v>47</v>
      </c>
      <c r="G6" s="110" t="s">
        <v>163</v>
      </c>
      <c r="H6" s="110" t="s">
        <v>49</v>
      </c>
      <c r="I6" s="111" t="s">
        <v>100</v>
      </c>
      <c r="J6" s="316"/>
    </row>
    <row r="7" spans="1:10" s="1" customFormat="1" ht="31.5" customHeight="1" thickBot="1">
      <c r="A7" s="30" t="s">
        <v>244</v>
      </c>
      <c r="B7" s="85">
        <v>1778</v>
      </c>
      <c r="C7" s="85">
        <v>676</v>
      </c>
      <c r="D7" s="85">
        <v>687</v>
      </c>
      <c r="E7" s="85">
        <v>4665</v>
      </c>
      <c r="F7" s="85">
        <v>210</v>
      </c>
      <c r="G7" s="85">
        <v>32</v>
      </c>
      <c r="H7" s="85">
        <v>0</v>
      </c>
      <c r="I7" s="75">
        <v>8048</v>
      </c>
      <c r="J7" s="28" t="s">
        <v>18</v>
      </c>
    </row>
    <row r="8" spans="1:10" s="1" customFormat="1" ht="31.5" customHeight="1" thickBot="1">
      <c r="A8" s="27" t="s">
        <v>20</v>
      </c>
      <c r="B8" s="86">
        <v>30842</v>
      </c>
      <c r="C8" s="86">
        <v>14194</v>
      </c>
      <c r="D8" s="86">
        <v>2670</v>
      </c>
      <c r="E8" s="86">
        <v>50985</v>
      </c>
      <c r="F8" s="86">
        <v>1296</v>
      </c>
      <c r="G8" s="86">
        <v>400</v>
      </c>
      <c r="H8" s="86">
        <v>878</v>
      </c>
      <c r="I8" s="76">
        <v>101265</v>
      </c>
      <c r="J8" s="29" t="s">
        <v>19</v>
      </c>
    </row>
    <row r="9" spans="1:10" s="1" customFormat="1" ht="31.5" customHeight="1" thickBot="1">
      <c r="A9" s="30" t="s">
        <v>22</v>
      </c>
      <c r="B9" s="85">
        <v>4568</v>
      </c>
      <c r="C9" s="85">
        <v>3547</v>
      </c>
      <c r="D9" s="85">
        <v>1367</v>
      </c>
      <c r="E9" s="85">
        <v>25053</v>
      </c>
      <c r="F9" s="85">
        <v>194</v>
      </c>
      <c r="G9" s="85">
        <v>86</v>
      </c>
      <c r="H9" s="85">
        <v>883</v>
      </c>
      <c r="I9" s="75">
        <v>35698</v>
      </c>
      <c r="J9" s="28" t="s">
        <v>21</v>
      </c>
    </row>
    <row r="10" spans="1:10" s="1" customFormat="1" ht="31.5" customHeight="1" thickBot="1">
      <c r="A10" s="27" t="s">
        <v>24</v>
      </c>
      <c r="B10" s="86">
        <v>12275</v>
      </c>
      <c r="C10" s="86">
        <v>4942</v>
      </c>
      <c r="D10" s="86">
        <v>2992</v>
      </c>
      <c r="E10" s="86">
        <v>28382</v>
      </c>
      <c r="F10" s="86">
        <v>599</v>
      </c>
      <c r="G10" s="86">
        <v>45</v>
      </c>
      <c r="H10" s="86">
        <v>0</v>
      </c>
      <c r="I10" s="76">
        <v>49235</v>
      </c>
      <c r="J10" s="29" t="s">
        <v>23</v>
      </c>
    </row>
    <row r="11" spans="1:10" s="1" customFormat="1" ht="31.5" customHeight="1" thickBot="1">
      <c r="A11" s="30" t="s">
        <v>26</v>
      </c>
      <c r="B11" s="85">
        <v>1337</v>
      </c>
      <c r="C11" s="85">
        <v>436</v>
      </c>
      <c r="D11" s="85">
        <v>145</v>
      </c>
      <c r="E11" s="85">
        <v>48542</v>
      </c>
      <c r="F11" s="85">
        <v>0</v>
      </c>
      <c r="G11" s="85">
        <v>70</v>
      </c>
      <c r="H11" s="85">
        <v>10583</v>
      </c>
      <c r="I11" s="75">
        <v>61113</v>
      </c>
      <c r="J11" s="28" t="s">
        <v>25</v>
      </c>
    </row>
    <row r="12" spans="1:10" s="1" customFormat="1" ht="31.5" customHeight="1" thickBot="1">
      <c r="A12" s="27" t="s">
        <v>247</v>
      </c>
      <c r="B12" s="86">
        <v>0</v>
      </c>
      <c r="C12" s="86">
        <v>0</v>
      </c>
      <c r="D12" s="86">
        <v>0</v>
      </c>
      <c r="E12" s="86">
        <v>324</v>
      </c>
      <c r="F12" s="86">
        <v>0</v>
      </c>
      <c r="G12" s="86">
        <v>0</v>
      </c>
      <c r="H12" s="86">
        <v>0</v>
      </c>
      <c r="I12" s="76">
        <v>324</v>
      </c>
      <c r="J12" s="29" t="s">
        <v>28</v>
      </c>
    </row>
    <row r="13" spans="1:10" s="1" customFormat="1" ht="31.5" customHeight="1" thickBot="1">
      <c r="A13" s="30" t="s">
        <v>246</v>
      </c>
      <c r="B13" s="85">
        <v>0</v>
      </c>
      <c r="C13" s="85">
        <v>0</v>
      </c>
      <c r="D13" s="85">
        <v>0</v>
      </c>
      <c r="E13" s="85">
        <v>56</v>
      </c>
      <c r="F13" s="85">
        <v>0</v>
      </c>
      <c r="G13" s="85">
        <v>0</v>
      </c>
      <c r="H13" s="85">
        <v>438</v>
      </c>
      <c r="I13" s="75">
        <v>494</v>
      </c>
      <c r="J13" s="28" t="s">
        <v>29</v>
      </c>
    </row>
    <row r="14" spans="1:10" s="1" customFormat="1" ht="31.5" customHeight="1">
      <c r="A14" s="31" t="s">
        <v>31</v>
      </c>
      <c r="B14" s="247">
        <v>319</v>
      </c>
      <c r="C14" s="247">
        <v>539</v>
      </c>
      <c r="D14" s="247">
        <v>0</v>
      </c>
      <c r="E14" s="247">
        <v>6783</v>
      </c>
      <c r="F14" s="247">
        <v>0</v>
      </c>
      <c r="G14" s="247">
        <v>0</v>
      </c>
      <c r="H14" s="247">
        <v>89094</v>
      </c>
      <c r="I14" s="113">
        <v>96735</v>
      </c>
      <c r="J14" s="221" t="s">
        <v>30</v>
      </c>
    </row>
    <row r="15" spans="1:10" ht="28.5" customHeight="1">
      <c r="A15" s="47" t="s">
        <v>99</v>
      </c>
      <c r="B15" s="83">
        <v>51119</v>
      </c>
      <c r="C15" s="83">
        <v>24334</v>
      </c>
      <c r="D15" s="83">
        <v>7861</v>
      </c>
      <c r="E15" s="83">
        <v>164790</v>
      </c>
      <c r="F15" s="83">
        <v>2299</v>
      </c>
      <c r="G15" s="134">
        <v>633</v>
      </c>
      <c r="H15" s="134">
        <v>101876</v>
      </c>
      <c r="I15" s="134">
        <v>352912</v>
      </c>
      <c r="J15" s="222" t="s">
        <v>100</v>
      </c>
    </row>
    <row r="16" spans="1:10" ht="18" customHeight="1">
      <c r="A16" s="22" t="s">
        <v>95</v>
      </c>
      <c r="J16" s="9" t="s">
        <v>83</v>
      </c>
    </row>
    <row r="17" spans="1:10" ht="24.75" customHeight="1">
      <c r="A17" s="22"/>
      <c r="J17" s="19"/>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dimension ref="A1:R25"/>
  <sheetViews>
    <sheetView rightToLeft="1" view="pageBreakPreview" zoomScaleSheetLayoutView="100" zoomScalePageLayoutView="0" workbookViewId="0" topLeftCell="A1">
      <selection activeCell="A28" sqref="A28"/>
    </sheetView>
  </sheetViews>
  <sheetFormatPr defaultColWidth="11.421875" defaultRowHeight="12.75"/>
  <cols>
    <col min="1" max="1" width="25.7109375" style="19" customWidth="1"/>
    <col min="2" max="10" width="8.7109375" style="19" customWidth="1"/>
    <col min="11" max="11" width="31.421875" style="19" customWidth="1"/>
    <col min="12" max="16384" width="11.421875" style="19" customWidth="1"/>
  </cols>
  <sheetData>
    <row r="1" spans="1:18" s="15" customFormat="1" ht="21.75" customHeight="1">
      <c r="A1" s="291" t="s">
        <v>197</v>
      </c>
      <c r="B1" s="291"/>
      <c r="C1" s="291"/>
      <c r="D1" s="291"/>
      <c r="E1" s="291"/>
      <c r="F1" s="291"/>
      <c r="G1" s="291"/>
      <c r="H1" s="291"/>
      <c r="I1" s="291"/>
      <c r="J1" s="291"/>
      <c r="K1" s="291"/>
      <c r="L1" s="14"/>
      <c r="M1" s="14"/>
      <c r="N1" s="14"/>
      <c r="O1" s="14"/>
      <c r="P1" s="14"/>
      <c r="Q1" s="14"/>
      <c r="R1" s="14"/>
    </row>
    <row r="2" spans="1:18" s="17" customFormat="1" ht="21.75" customHeight="1">
      <c r="A2" s="282" t="s">
        <v>248</v>
      </c>
      <c r="B2" s="282"/>
      <c r="C2" s="282"/>
      <c r="D2" s="282"/>
      <c r="E2" s="282"/>
      <c r="F2" s="282"/>
      <c r="G2" s="282"/>
      <c r="H2" s="282"/>
      <c r="I2" s="282"/>
      <c r="J2" s="282"/>
      <c r="K2" s="282"/>
      <c r="L2" s="16"/>
      <c r="M2" s="16"/>
      <c r="N2" s="16"/>
      <c r="O2" s="16"/>
      <c r="P2" s="16"/>
      <c r="Q2" s="16"/>
      <c r="R2" s="16"/>
    </row>
    <row r="3" spans="1:18" s="17" customFormat="1" ht="15.75">
      <c r="A3" s="282">
        <v>2022</v>
      </c>
      <c r="B3" s="282"/>
      <c r="C3" s="282"/>
      <c r="D3" s="282"/>
      <c r="E3" s="282"/>
      <c r="F3" s="282"/>
      <c r="G3" s="282"/>
      <c r="H3" s="282"/>
      <c r="I3" s="282"/>
      <c r="J3" s="282"/>
      <c r="K3" s="282"/>
      <c r="L3" s="16"/>
      <c r="M3" s="16"/>
      <c r="N3" s="16"/>
      <c r="O3" s="16"/>
      <c r="P3" s="16"/>
      <c r="Q3" s="16"/>
      <c r="R3" s="16"/>
    </row>
    <row r="4" spans="1:18" s="213" customFormat="1" ht="24.75" customHeight="1">
      <c r="A4" s="181" t="s">
        <v>312</v>
      </c>
      <c r="B4" s="180"/>
      <c r="C4" s="180"/>
      <c r="D4" s="180"/>
      <c r="E4" s="180"/>
      <c r="F4" s="180"/>
      <c r="G4" s="180"/>
      <c r="H4" s="180"/>
      <c r="I4" s="180"/>
      <c r="J4" s="180"/>
      <c r="K4" s="180" t="s">
        <v>313</v>
      </c>
      <c r="L4" s="212"/>
      <c r="M4" s="212"/>
      <c r="N4" s="212"/>
      <c r="O4" s="212"/>
      <c r="P4" s="212"/>
      <c r="Q4" s="212"/>
      <c r="R4" s="212"/>
    </row>
    <row r="5" spans="1:15" s="21" customFormat="1" ht="31.5" customHeight="1">
      <c r="A5" s="321" t="s">
        <v>198</v>
      </c>
      <c r="B5" s="317" t="s">
        <v>264</v>
      </c>
      <c r="C5" s="317"/>
      <c r="D5" s="317"/>
      <c r="E5" s="317" t="s">
        <v>265</v>
      </c>
      <c r="F5" s="317"/>
      <c r="G5" s="317"/>
      <c r="H5" s="317" t="s">
        <v>266</v>
      </c>
      <c r="I5" s="317"/>
      <c r="J5" s="317"/>
      <c r="K5" s="318" t="s">
        <v>291</v>
      </c>
      <c r="L5" s="20"/>
      <c r="M5" s="20"/>
      <c r="N5" s="20"/>
      <c r="O5" s="20"/>
    </row>
    <row r="6" spans="1:15" ht="15.75" customHeight="1">
      <c r="A6" s="322"/>
      <c r="B6" s="50" t="s">
        <v>103</v>
      </c>
      <c r="C6" s="50" t="s">
        <v>104</v>
      </c>
      <c r="D6" s="50" t="s">
        <v>99</v>
      </c>
      <c r="E6" s="50" t="s">
        <v>103</v>
      </c>
      <c r="F6" s="50" t="s">
        <v>104</v>
      </c>
      <c r="G6" s="50" t="s">
        <v>99</v>
      </c>
      <c r="H6" s="50" t="s">
        <v>103</v>
      </c>
      <c r="I6" s="50" t="s">
        <v>104</v>
      </c>
      <c r="J6" s="50" t="s">
        <v>99</v>
      </c>
      <c r="K6" s="319"/>
      <c r="L6" s="18"/>
      <c r="M6" s="18"/>
      <c r="N6" s="18"/>
      <c r="O6" s="18"/>
    </row>
    <row r="7" spans="1:15" ht="15" customHeight="1">
      <c r="A7" s="323"/>
      <c r="B7" s="51" t="s">
        <v>102</v>
      </c>
      <c r="C7" s="51" t="s">
        <v>101</v>
      </c>
      <c r="D7" s="108" t="s">
        <v>100</v>
      </c>
      <c r="E7" s="51" t="s">
        <v>102</v>
      </c>
      <c r="F7" s="51" t="s">
        <v>101</v>
      </c>
      <c r="G7" s="108" t="s">
        <v>100</v>
      </c>
      <c r="H7" s="51" t="s">
        <v>102</v>
      </c>
      <c r="I7" s="51" t="s">
        <v>101</v>
      </c>
      <c r="J7" s="108" t="s">
        <v>100</v>
      </c>
      <c r="K7" s="320"/>
      <c r="L7" s="18"/>
      <c r="M7" s="18"/>
      <c r="N7" s="18"/>
      <c r="O7" s="18"/>
    </row>
    <row r="8" spans="1:15" ht="30" customHeight="1" thickBot="1">
      <c r="A8" s="30" t="s">
        <v>4</v>
      </c>
      <c r="B8" s="188">
        <v>30</v>
      </c>
      <c r="C8" s="188">
        <v>0</v>
      </c>
      <c r="D8" s="187">
        <v>30</v>
      </c>
      <c r="E8" s="188">
        <v>102</v>
      </c>
      <c r="F8" s="188">
        <v>0</v>
      </c>
      <c r="G8" s="75">
        <v>102</v>
      </c>
      <c r="H8" s="187">
        <v>132</v>
      </c>
      <c r="I8" s="75">
        <v>0</v>
      </c>
      <c r="J8" s="187">
        <v>132</v>
      </c>
      <c r="K8" s="186" t="s">
        <v>3</v>
      </c>
      <c r="L8" s="18"/>
      <c r="M8" s="18"/>
      <c r="N8" s="18"/>
      <c r="O8" s="18"/>
    </row>
    <row r="9" spans="1:15" ht="30" customHeight="1" thickBot="1">
      <c r="A9" s="27" t="s">
        <v>6</v>
      </c>
      <c r="B9" s="191">
        <v>45</v>
      </c>
      <c r="C9" s="191">
        <v>46</v>
      </c>
      <c r="D9" s="190">
        <v>91</v>
      </c>
      <c r="E9" s="191">
        <v>117</v>
      </c>
      <c r="F9" s="191">
        <v>86</v>
      </c>
      <c r="G9" s="76">
        <v>203</v>
      </c>
      <c r="H9" s="190">
        <v>162</v>
      </c>
      <c r="I9" s="76">
        <v>132</v>
      </c>
      <c r="J9" s="190">
        <v>294</v>
      </c>
      <c r="K9" s="189" t="s">
        <v>5</v>
      </c>
      <c r="L9" s="18"/>
      <c r="M9" s="18"/>
      <c r="N9" s="18"/>
      <c r="O9" s="18"/>
    </row>
    <row r="10" spans="1:15" ht="30" customHeight="1" thickBot="1">
      <c r="A10" s="30" t="s">
        <v>8</v>
      </c>
      <c r="B10" s="188">
        <v>63</v>
      </c>
      <c r="C10" s="188">
        <v>151</v>
      </c>
      <c r="D10" s="187">
        <v>214</v>
      </c>
      <c r="E10" s="188">
        <v>225</v>
      </c>
      <c r="F10" s="188">
        <v>208</v>
      </c>
      <c r="G10" s="75">
        <v>433</v>
      </c>
      <c r="H10" s="187">
        <v>288</v>
      </c>
      <c r="I10" s="75">
        <v>359</v>
      </c>
      <c r="J10" s="187">
        <v>647</v>
      </c>
      <c r="K10" s="186" t="s">
        <v>7</v>
      </c>
      <c r="L10" s="18"/>
      <c r="M10" s="18"/>
      <c r="N10" s="18"/>
      <c r="O10" s="18"/>
    </row>
    <row r="11" spans="1:15" ht="30" customHeight="1" thickBot="1">
      <c r="A11" s="27" t="s">
        <v>10</v>
      </c>
      <c r="B11" s="191">
        <v>0</v>
      </c>
      <c r="C11" s="191">
        <v>0</v>
      </c>
      <c r="D11" s="190">
        <v>0</v>
      </c>
      <c r="E11" s="191">
        <v>85</v>
      </c>
      <c r="F11" s="191">
        <v>32</v>
      </c>
      <c r="G11" s="76">
        <v>117</v>
      </c>
      <c r="H11" s="190">
        <v>85</v>
      </c>
      <c r="I11" s="76">
        <v>32</v>
      </c>
      <c r="J11" s="190">
        <v>117</v>
      </c>
      <c r="K11" s="189" t="s">
        <v>9</v>
      </c>
      <c r="L11" s="18"/>
      <c r="M11" s="18"/>
      <c r="N11" s="18"/>
      <c r="O11" s="18"/>
    </row>
    <row r="12" spans="1:15" ht="30" customHeight="1">
      <c r="A12" s="39" t="s">
        <v>60</v>
      </c>
      <c r="B12" s="195">
        <v>0</v>
      </c>
      <c r="C12" s="195">
        <v>91</v>
      </c>
      <c r="D12" s="194">
        <v>91</v>
      </c>
      <c r="E12" s="195">
        <v>730</v>
      </c>
      <c r="F12" s="195">
        <v>788</v>
      </c>
      <c r="G12" s="141">
        <v>1518</v>
      </c>
      <c r="H12" s="194">
        <v>730</v>
      </c>
      <c r="I12" s="141">
        <v>879</v>
      </c>
      <c r="J12" s="194">
        <v>1609</v>
      </c>
      <c r="K12" s="193" t="s">
        <v>75</v>
      </c>
      <c r="L12" s="18"/>
      <c r="M12" s="18"/>
      <c r="N12" s="18"/>
      <c r="O12" s="18"/>
    </row>
    <row r="13" spans="1:15" s="4" customFormat="1" ht="30" customHeight="1">
      <c r="A13" s="48" t="s">
        <v>99</v>
      </c>
      <c r="B13" s="192">
        <v>138</v>
      </c>
      <c r="C13" s="192">
        <v>288</v>
      </c>
      <c r="D13" s="192">
        <v>426</v>
      </c>
      <c r="E13" s="192">
        <v>1259</v>
      </c>
      <c r="F13" s="192">
        <v>1114</v>
      </c>
      <c r="G13" s="82">
        <v>2373</v>
      </c>
      <c r="H13" s="82">
        <v>1397</v>
      </c>
      <c r="I13" s="192">
        <v>1402</v>
      </c>
      <c r="J13" s="192">
        <v>2799</v>
      </c>
      <c r="K13" s="142" t="s">
        <v>100</v>
      </c>
      <c r="L13" s="11"/>
      <c r="M13" s="11"/>
      <c r="N13" s="11"/>
      <c r="O13" s="11"/>
    </row>
    <row r="19" spans="2:3" ht="12.75">
      <c r="B19" s="19" t="s">
        <v>170</v>
      </c>
      <c r="C19" s="19" t="s">
        <v>201</v>
      </c>
    </row>
    <row r="20" spans="1:3" ht="25.5">
      <c r="A20" s="18" t="s">
        <v>172</v>
      </c>
      <c r="B20" s="43">
        <f>D8</f>
        <v>30</v>
      </c>
      <c r="C20" s="43">
        <f>G8</f>
        <v>102</v>
      </c>
    </row>
    <row r="21" spans="1:3" ht="25.5">
      <c r="A21" s="18" t="s">
        <v>173</v>
      </c>
      <c r="B21" s="43">
        <f>D9</f>
        <v>91</v>
      </c>
      <c r="C21" s="43">
        <f>G9</f>
        <v>203</v>
      </c>
    </row>
    <row r="22" spans="1:3" ht="25.5">
      <c r="A22" s="18" t="s">
        <v>174</v>
      </c>
      <c r="B22" s="43">
        <f>D10</f>
        <v>214</v>
      </c>
      <c r="C22" s="43">
        <f>G10</f>
        <v>433</v>
      </c>
    </row>
    <row r="23" spans="1:3" ht="25.5">
      <c r="A23" s="18" t="s">
        <v>175</v>
      </c>
      <c r="B23" s="43">
        <f>D11</f>
        <v>0</v>
      </c>
      <c r="C23" s="43">
        <f>G11</f>
        <v>117</v>
      </c>
    </row>
    <row r="24" spans="1:3" ht="25.5">
      <c r="A24" s="18" t="s">
        <v>171</v>
      </c>
      <c r="B24" s="43">
        <f>D12</f>
        <v>91</v>
      </c>
      <c r="C24" s="43">
        <f>G12</f>
        <v>1518</v>
      </c>
    </row>
    <row r="25" spans="2:3" ht="12.75">
      <c r="B25" s="43">
        <f>SUM(B20:B24)</f>
        <v>426</v>
      </c>
      <c r="C25" s="43">
        <f>SUM(C20:C24)</f>
        <v>2373</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O26"/>
  <sheetViews>
    <sheetView rightToLeft="1" view="pageBreakPreview" zoomScaleSheetLayoutView="100" zoomScalePageLayoutView="0" workbookViewId="0" topLeftCell="A1">
      <selection activeCell="A1" sqref="A1:K1"/>
    </sheetView>
  </sheetViews>
  <sheetFormatPr defaultColWidth="11.421875" defaultRowHeight="12.75"/>
  <cols>
    <col min="1" max="1" width="25.7109375" style="19" customWidth="1"/>
    <col min="2" max="10" width="8.7109375" style="19" customWidth="1"/>
    <col min="11" max="11" width="28.421875" style="19" customWidth="1"/>
    <col min="12" max="16384" width="11.421875" style="19" customWidth="1"/>
  </cols>
  <sheetData>
    <row r="1" spans="1:15" s="15" customFormat="1" ht="23.25" customHeight="1">
      <c r="A1" s="291" t="s">
        <v>199</v>
      </c>
      <c r="B1" s="291"/>
      <c r="C1" s="291"/>
      <c r="D1" s="291"/>
      <c r="E1" s="291"/>
      <c r="F1" s="291"/>
      <c r="G1" s="291"/>
      <c r="H1" s="291"/>
      <c r="I1" s="291"/>
      <c r="J1" s="291"/>
      <c r="K1" s="291"/>
      <c r="L1" s="14"/>
      <c r="M1" s="14"/>
      <c r="N1" s="14"/>
      <c r="O1" s="14"/>
    </row>
    <row r="2" spans="1:15" s="17" customFormat="1" ht="23.25" customHeight="1">
      <c r="A2" s="282" t="s">
        <v>249</v>
      </c>
      <c r="B2" s="282"/>
      <c r="C2" s="282"/>
      <c r="D2" s="282"/>
      <c r="E2" s="282"/>
      <c r="F2" s="282"/>
      <c r="G2" s="282"/>
      <c r="H2" s="282"/>
      <c r="I2" s="282"/>
      <c r="J2" s="282"/>
      <c r="K2" s="282"/>
      <c r="L2" s="16"/>
      <c r="M2" s="16"/>
      <c r="N2" s="16"/>
      <c r="O2" s="16"/>
    </row>
    <row r="3" spans="1:15" s="17" customFormat="1" ht="15.75">
      <c r="A3" s="282">
        <v>2022</v>
      </c>
      <c r="B3" s="282"/>
      <c r="C3" s="282"/>
      <c r="D3" s="282"/>
      <c r="E3" s="282"/>
      <c r="F3" s="282"/>
      <c r="G3" s="282"/>
      <c r="H3" s="282"/>
      <c r="I3" s="282"/>
      <c r="J3" s="282"/>
      <c r="K3" s="282"/>
      <c r="L3" s="16"/>
      <c r="M3" s="16"/>
      <c r="N3" s="16"/>
      <c r="O3" s="16"/>
    </row>
    <row r="4" spans="1:15" s="213" customFormat="1" ht="21" customHeight="1">
      <c r="A4" s="181" t="s">
        <v>314</v>
      </c>
      <c r="B4" s="180"/>
      <c r="C4" s="180"/>
      <c r="D4" s="180"/>
      <c r="E4" s="180"/>
      <c r="F4" s="180"/>
      <c r="G4" s="180"/>
      <c r="H4" s="180"/>
      <c r="I4" s="180"/>
      <c r="J4" s="180"/>
      <c r="K4" s="180" t="s">
        <v>315</v>
      </c>
      <c r="L4" s="212"/>
      <c r="M4" s="212"/>
      <c r="N4" s="212"/>
      <c r="O4" s="212"/>
    </row>
    <row r="5" spans="1:12" s="21" customFormat="1" ht="31.5" customHeight="1">
      <c r="A5" s="321" t="s">
        <v>295</v>
      </c>
      <c r="B5" s="317" t="s">
        <v>264</v>
      </c>
      <c r="C5" s="317"/>
      <c r="D5" s="317"/>
      <c r="E5" s="317" t="s">
        <v>265</v>
      </c>
      <c r="F5" s="317"/>
      <c r="G5" s="317"/>
      <c r="H5" s="317" t="s">
        <v>266</v>
      </c>
      <c r="I5" s="317"/>
      <c r="J5" s="317"/>
      <c r="K5" s="318" t="s">
        <v>296</v>
      </c>
      <c r="L5" s="20"/>
    </row>
    <row r="6" spans="1:12" ht="15.75" customHeight="1">
      <c r="A6" s="322"/>
      <c r="B6" s="50" t="s">
        <v>103</v>
      </c>
      <c r="C6" s="50" t="s">
        <v>104</v>
      </c>
      <c r="D6" s="50" t="s">
        <v>99</v>
      </c>
      <c r="E6" s="50" t="s">
        <v>103</v>
      </c>
      <c r="F6" s="50" t="s">
        <v>104</v>
      </c>
      <c r="G6" s="50" t="s">
        <v>99</v>
      </c>
      <c r="H6" s="50" t="s">
        <v>103</v>
      </c>
      <c r="I6" s="50" t="s">
        <v>104</v>
      </c>
      <c r="J6" s="50" t="s">
        <v>99</v>
      </c>
      <c r="K6" s="319"/>
      <c r="L6" s="18"/>
    </row>
    <row r="7" spans="1:12" ht="15" customHeight="1">
      <c r="A7" s="323"/>
      <c r="B7" s="51" t="s">
        <v>102</v>
      </c>
      <c r="C7" s="51" t="s">
        <v>101</v>
      </c>
      <c r="D7" s="108" t="s">
        <v>100</v>
      </c>
      <c r="E7" s="51" t="s">
        <v>102</v>
      </c>
      <c r="F7" s="51" t="s">
        <v>101</v>
      </c>
      <c r="G7" s="108" t="s">
        <v>100</v>
      </c>
      <c r="H7" s="51" t="s">
        <v>102</v>
      </c>
      <c r="I7" s="51" t="s">
        <v>101</v>
      </c>
      <c r="J7" s="108" t="s">
        <v>100</v>
      </c>
      <c r="K7" s="320"/>
      <c r="L7" s="18"/>
    </row>
    <row r="8" spans="1:12" ht="30" customHeight="1" thickBot="1">
      <c r="A8" s="208" t="s">
        <v>109</v>
      </c>
      <c r="B8" s="85">
        <v>0</v>
      </c>
      <c r="C8" s="85">
        <v>0</v>
      </c>
      <c r="D8" s="85">
        <f>B8+C8</f>
        <v>0</v>
      </c>
      <c r="E8" s="85">
        <v>0</v>
      </c>
      <c r="F8" s="85">
        <v>0</v>
      </c>
      <c r="G8" s="200">
        <f>E8+F8</f>
        <v>0</v>
      </c>
      <c r="H8" s="201">
        <f>B8+E8</f>
        <v>0</v>
      </c>
      <c r="I8" s="202">
        <f>C8+F8</f>
        <v>0</v>
      </c>
      <c r="J8" s="201">
        <f>H8+I8</f>
        <v>0</v>
      </c>
      <c r="K8" s="208" t="s">
        <v>109</v>
      </c>
      <c r="L8" s="18"/>
    </row>
    <row r="9" spans="1:12" ht="30" customHeight="1" thickBot="1">
      <c r="A9" s="209" t="s">
        <v>110</v>
      </c>
      <c r="B9" s="191">
        <v>61</v>
      </c>
      <c r="C9" s="191">
        <v>107</v>
      </c>
      <c r="D9" s="190">
        <v>168</v>
      </c>
      <c r="E9" s="191">
        <v>295</v>
      </c>
      <c r="F9" s="191">
        <v>592</v>
      </c>
      <c r="G9" s="76">
        <v>887</v>
      </c>
      <c r="H9" s="190">
        <v>356</v>
      </c>
      <c r="I9" s="76">
        <v>699</v>
      </c>
      <c r="J9" s="190">
        <v>1055</v>
      </c>
      <c r="K9" s="209" t="s">
        <v>110</v>
      </c>
      <c r="L9" s="18"/>
    </row>
    <row r="10" spans="1:12" ht="30" customHeight="1" thickBot="1">
      <c r="A10" s="210" t="s">
        <v>111</v>
      </c>
      <c r="B10" s="197">
        <v>0</v>
      </c>
      <c r="C10" s="197">
        <v>60</v>
      </c>
      <c r="D10" s="198">
        <v>60</v>
      </c>
      <c r="E10" s="197">
        <v>300</v>
      </c>
      <c r="F10" s="197">
        <v>344</v>
      </c>
      <c r="G10" s="80">
        <v>644</v>
      </c>
      <c r="H10" s="198">
        <v>300</v>
      </c>
      <c r="I10" s="80">
        <v>404</v>
      </c>
      <c r="J10" s="198">
        <v>704</v>
      </c>
      <c r="K10" s="210" t="s">
        <v>111</v>
      </c>
      <c r="L10" s="18"/>
    </row>
    <row r="11" spans="1:12" ht="30" customHeight="1" thickBot="1">
      <c r="A11" s="209" t="s">
        <v>112</v>
      </c>
      <c r="B11" s="191">
        <v>30</v>
      </c>
      <c r="C11" s="191">
        <v>91</v>
      </c>
      <c r="D11" s="190">
        <v>121</v>
      </c>
      <c r="E11" s="191">
        <v>210</v>
      </c>
      <c r="F11" s="191">
        <v>163</v>
      </c>
      <c r="G11" s="76">
        <v>373</v>
      </c>
      <c r="H11" s="190">
        <v>240</v>
      </c>
      <c r="I11" s="76">
        <v>254</v>
      </c>
      <c r="J11" s="190">
        <v>494</v>
      </c>
      <c r="K11" s="209" t="s">
        <v>112</v>
      </c>
      <c r="L11" s="18"/>
    </row>
    <row r="12" spans="1:12" ht="30" customHeight="1" thickBot="1">
      <c r="A12" s="211" t="s">
        <v>113</v>
      </c>
      <c r="B12" s="196">
        <v>47</v>
      </c>
      <c r="C12" s="196">
        <v>30</v>
      </c>
      <c r="D12" s="203">
        <v>77</v>
      </c>
      <c r="E12" s="196">
        <v>293</v>
      </c>
      <c r="F12" s="196">
        <v>0</v>
      </c>
      <c r="G12" s="143">
        <v>293</v>
      </c>
      <c r="H12" s="203">
        <v>340</v>
      </c>
      <c r="I12" s="143">
        <v>30</v>
      </c>
      <c r="J12" s="203">
        <v>370</v>
      </c>
      <c r="K12" s="211" t="s">
        <v>113</v>
      </c>
      <c r="L12" s="18"/>
    </row>
    <row r="13" spans="1:12" ht="30" customHeight="1" thickBot="1">
      <c r="A13" s="209" t="s">
        <v>342</v>
      </c>
      <c r="B13" s="191">
        <v>0</v>
      </c>
      <c r="C13" s="191">
        <v>0</v>
      </c>
      <c r="D13" s="190">
        <v>0</v>
      </c>
      <c r="E13" s="191">
        <v>161</v>
      </c>
      <c r="F13" s="191">
        <v>15</v>
      </c>
      <c r="G13" s="76">
        <v>176</v>
      </c>
      <c r="H13" s="190">
        <v>161</v>
      </c>
      <c r="I13" s="76">
        <v>15</v>
      </c>
      <c r="J13" s="190">
        <v>176</v>
      </c>
      <c r="K13" s="209" t="s">
        <v>342</v>
      </c>
      <c r="L13" s="18"/>
    </row>
    <row r="14" spans="1:11" ht="26.25" customHeight="1">
      <c r="A14" s="33" t="s">
        <v>99</v>
      </c>
      <c r="B14" s="192">
        <v>138</v>
      </c>
      <c r="C14" s="192">
        <v>288</v>
      </c>
      <c r="D14" s="192">
        <v>426</v>
      </c>
      <c r="E14" s="192">
        <v>1259</v>
      </c>
      <c r="F14" s="192">
        <v>1114</v>
      </c>
      <c r="G14" s="82">
        <v>2373</v>
      </c>
      <c r="H14" s="192">
        <v>1397</v>
      </c>
      <c r="I14" s="82">
        <v>1402</v>
      </c>
      <c r="J14" s="192">
        <v>2799</v>
      </c>
      <c r="K14" s="207" t="s">
        <v>100</v>
      </c>
    </row>
    <row r="20" spans="2:3" ht="12.75">
      <c r="B20" s="19" t="s">
        <v>164</v>
      </c>
      <c r="C20" s="19" t="s">
        <v>165</v>
      </c>
    </row>
    <row r="21" spans="1:3" ht="12.75">
      <c r="A21" s="19" t="s">
        <v>110</v>
      </c>
      <c r="B21" s="43">
        <f>H9</f>
        <v>356</v>
      </c>
      <c r="C21" s="43">
        <f aca="true" t="shared" si="0" ref="B21:C25">I9</f>
        <v>699</v>
      </c>
    </row>
    <row r="22" spans="1:3" ht="12.75">
      <c r="A22" s="19" t="s">
        <v>111</v>
      </c>
      <c r="B22" s="43">
        <f>H10</f>
        <v>300</v>
      </c>
      <c r="C22" s="43">
        <f t="shared" si="0"/>
        <v>404</v>
      </c>
    </row>
    <row r="23" spans="1:3" ht="12.75">
      <c r="A23" s="19" t="s">
        <v>112</v>
      </c>
      <c r="B23" s="43">
        <f t="shared" si="0"/>
        <v>240</v>
      </c>
      <c r="C23" s="43">
        <f t="shared" si="0"/>
        <v>254</v>
      </c>
    </row>
    <row r="24" spans="1:3" ht="12.75">
      <c r="A24" s="19" t="s">
        <v>113</v>
      </c>
      <c r="B24" s="43">
        <f t="shared" si="0"/>
        <v>340</v>
      </c>
      <c r="C24" s="43">
        <f t="shared" si="0"/>
        <v>30</v>
      </c>
    </row>
    <row r="25" spans="1:3" ht="12.75">
      <c r="A25" s="19" t="s">
        <v>342</v>
      </c>
      <c r="B25" s="43">
        <f t="shared" si="0"/>
        <v>161</v>
      </c>
      <c r="C25" s="43">
        <f t="shared" si="0"/>
        <v>15</v>
      </c>
    </row>
    <row r="26" spans="2:3" ht="12.75">
      <c r="B26" s="43">
        <f>SUM(B21:B25)</f>
        <v>1397</v>
      </c>
      <c r="C26" s="43">
        <f>SUM(C21:C25)</f>
        <v>1402</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C11"/>
  <sheetViews>
    <sheetView rightToLeft="1" view="pageBreakPreview" zoomScaleSheetLayoutView="100" zoomScalePageLayoutView="0" workbookViewId="0" topLeftCell="A1">
      <selection activeCell="F4" sqref="F4"/>
    </sheetView>
  </sheetViews>
  <sheetFormatPr defaultColWidth="11.421875" defaultRowHeight="12.75"/>
  <cols>
    <col min="1" max="1" width="40.421875" style="225" customWidth="1"/>
    <col min="2" max="2" width="3.8515625" style="225" customWidth="1"/>
    <col min="3" max="3" width="40.421875" style="225" customWidth="1"/>
    <col min="4" max="4" width="11.421875" style="225" customWidth="1"/>
    <col min="5" max="5" width="9.140625" style="225" customWidth="1"/>
    <col min="6" max="6" width="11.421875" style="225" customWidth="1"/>
    <col min="7" max="7" width="9.140625" style="225" customWidth="1"/>
    <col min="8" max="16384" width="11.421875" style="225" customWidth="1"/>
  </cols>
  <sheetData>
    <row r="1" ht="46.5" customHeight="1"/>
    <row r="2" spans="1:3" s="228" customFormat="1" ht="39.75" customHeight="1">
      <c r="A2" s="226" t="s">
        <v>318</v>
      </c>
      <c r="B2" s="19"/>
      <c r="C2" s="227" t="s">
        <v>319</v>
      </c>
    </row>
    <row r="3" spans="1:3" ht="18" customHeight="1">
      <c r="A3" s="229"/>
      <c r="B3" s="229"/>
      <c r="C3" s="230"/>
    </row>
    <row r="4" spans="1:3" ht="102">
      <c r="A4" s="231" t="s">
        <v>320</v>
      </c>
      <c r="B4" s="232"/>
      <c r="C4" s="233" t="s">
        <v>321</v>
      </c>
    </row>
    <row r="5" spans="1:3" ht="22.5">
      <c r="A5" s="234"/>
      <c r="B5" s="232"/>
      <c r="C5" s="235"/>
    </row>
    <row r="6" spans="1:3" ht="102">
      <c r="A6" s="231" t="s">
        <v>341</v>
      </c>
      <c r="B6" s="232"/>
      <c r="C6" s="233" t="s">
        <v>338</v>
      </c>
    </row>
    <row r="7" spans="1:3" ht="22.5">
      <c r="A7" s="236"/>
      <c r="B7" s="237"/>
      <c r="C7" s="238"/>
    </row>
    <row r="8" spans="1:3" ht="22.5">
      <c r="A8" s="239"/>
      <c r="B8" s="237"/>
      <c r="C8" s="238"/>
    </row>
    <row r="9" spans="1:3" ht="22.5">
      <c r="A9" s="237"/>
      <c r="B9" s="237"/>
      <c r="C9" s="240"/>
    </row>
    <row r="10" spans="1:3" ht="18" customHeight="1">
      <c r="A10" s="241"/>
      <c r="B10" s="242"/>
      <c r="C10" s="243"/>
    </row>
    <row r="11" spans="1:3" ht="18" customHeight="1">
      <c r="A11" s="229"/>
      <c r="B11" s="229"/>
      <c r="C11" s="230"/>
    </row>
  </sheetData>
  <sheetProtection/>
  <printOptions horizontalCentered="1"/>
  <pageMargins left="0" right="0" top="0.7480314960629921" bottom="0"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O30"/>
  <sheetViews>
    <sheetView rightToLeft="1" view="pageBreakPreview" zoomScaleSheetLayoutView="100" zoomScalePageLayoutView="0" workbookViewId="0" topLeftCell="A1">
      <selection activeCell="D13" sqref="D13"/>
    </sheetView>
  </sheetViews>
  <sheetFormatPr defaultColWidth="11.421875" defaultRowHeight="12.75"/>
  <cols>
    <col min="1" max="1" width="28.421875" style="19" customWidth="1"/>
    <col min="2" max="10" width="10.140625" style="19" customWidth="1"/>
    <col min="11" max="11" width="31.421875" style="19" customWidth="1"/>
    <col min="12" max="16384" width="11.421875" style="19" customWidth="1"/>
  </cols>
  <sheetData>
    <row r="1" spans="1:14" s="15" customFormat="1" ht="21" customHeight="1">
      <c r="A1" s="291" t="s">
        <v>326</v>
      </c>
      <c r="B1" s="291"/>
      <c r="C1" s="291"/>
      <c r="D1" s="291"/>
      <c r="E1" s="291"/>
      <c r="F1" s="291"/>
      <c r="G1" s="291"/>
      <c r="H1" s="291"/>
      <c r="I1" s="291"/>
      <c r="J1" s="291"/>
      <c r="K1" s="291"/>
      <c r="L1" s="14"/>
      <c r="M1" s="14"/>
      <c r="N1" s="14"/>
    </row>
    <row r="2" spans="1:14" s="17" customFormat="1" ht="35.25" customHeight="1">
      <c r="A2" s="282" t="s">
        <v>327</v>
      </c>
      <c r="B2" s="282"/>
      <c r="C2" s="282"/>
      <c r="D2" s="282"/>
      <c r="E2" s="282"/>
      <c r="F2" s="282"/>
      <c r="G2" s="282"/>
      <c r="H2" s="282"/>
      <c r="I2" s="282"/>
      <c r="J2" s="282"/>
      <c r="K2" s="282"/>
      <c r="L2" s="16"/>
      <c r="M2" s="16"/>
      <c r="N2" s="16"/>
    </row>
    <row r="3" spans="1:14" s="17" customFormat="1" ht="15.75">
      <c r="A3" s="282">
        <v>2022</v>
      </c>
      <c r="B3" s="282"/>
      <c r="C3" s="282"/>
      <c r="D3" s="282"/>
      <c r="E3" s="282"/>
      <c r="F3" s="282"/>
      <c r="G3" s="282"/>
      <c r="H3" s="282"/>
      <c r="I3" s="282"/>
      <c r="J3" s="282"/>
      <c r="K3" s="282"/>
      <c r="L3" s="16"/>
      <c r="M3" s="16"/>
      <c r="N3" s="16"/>
    </row>
    <row r="4" spans="1:14" s="12" customFormat="1" ht="15.75">
      <c r="A4" s="177" t="s">
        <v>316</v>
      </c>
      <c r="B4" s="176"/>
      <c r="C4" s="176"/>
      <c r="D4" s="176"/>
      <c r="E4" s="176"/>
      <c r="F4" s="176"/>
      <c r="G4" s="176"/>
      <c r="H4" s="176"/>
      <c r="I4" s="176"/>
      <c r="J4" s="176"/>
      <c r="K4" s="176" t="s">
        <v>317</v>
      </c>
      <c r="L4" s="3"/>
      <c r="M4" s="3"/>
      <c r="N4" s="3"/>
    </row>
    <row r="5" spans="1:15" s="21" customFormat="1" ht="31.5" customHeight="1">
      <c r="A5" s="324" t="s">
        <v>328</v>
      </c>
      <c r="B5" s="317" t="s">
        <v>264</v>
      </c>
      <c r="C5" s="317"/>
      <c r="D5" s="317"/>
      <c r="E5" s="317" t="s">
        <v>265</v>
      </c>
      <c r="F5" s="317"/>
      <c r="G5" s="317"/>
      <c r="H5" s="317" t="s">
        <v>266</v>
      </c>
      <c r="I5" s="317"/>
      <c r="J5" s="317"/>
      <c r="K5" s="327" t="s">
        <v>340</v>
      </c>
      <c r="L5" s="20"/>
      <c r="M5" s="20"/>
      <c r="N5" s="20"/>
      <c r="O5" s="20"/>
    </row>
    <row r="6" spans="1:15" ht="15.75" customHeight="1">
      <c r="A6" s="325"/>
      <c r="B6" s="50" t="s">
        <v>103</v>
      </c>
      <c r="C6" s="50" t="s">
        <v>104</v>
      </c>
      <c r="D6" s="50" t="s">
        <v>99</v>
      </c>
      <c r="E6" s="50" t="s">
        <v>103</v>
      </c>
      <c r="F6" s="50" t="s">
        <v>104</v>
      </c>
      <c r="G6" s="50" t="s">
        <v>99</v>
      </c>
      <c r="H6" s="50" t="s">
        <v>103</v>
      </c>
      <c r="I6" s="50" t="s">
        <v>104</v>
      </c>
      <c r="J6" s="50" t="s">
        <v>99</v>
      </c>
      <c r="K6" s="328"/>
      <c r="L6" s="18"/>
      <c r="M6" s="18"/>
      <c r="N6" s="18"/>
      <c r="O6" s="18"/>
    </row>
    <row r="7" spans="1:15" ht="15" customHeight="1">
      <c r="A7" s="326"/>
      <c r="B7" s="249" t="s">
        <v>102</v>
      </c>
      <c r="C7" s="249" t="s">
        <v>101</v>
      </c>
      <c r="D7" s="249" t="s">
        <v>100</v>
      </c>
      <c r="E7" s="249" t="s">
        <v>102</v>
      </c>
      <c r="F7" s="249" t="s">
        <v>101</v>
      </c>
      <c r="G7" s="249" t="s">
        <v>100</v>
      </c>
      <c r="H7" s="249" t="s">
        <v>102</v>
      </c>
      <c r="I7" s="249" t="s">
        <v>101</v>
      </c>
      <c r="J7" s="249" t="s">
        <v>100</v>
      </c>
      <c r="K7" s="329"/>
      <c r="L7" s="18"/>
      <c r="M7" s="18"/>
      <c r="N7" s="18"/>
      <c r="O7" s="18"/>
    </row>
    <row r="8" spans="1:11" ht="24" customHeight="1" thickBot="1">
      <c r="A8" s="251" t="s">
        <v>109</v>
      </c>
      <c r="B8" s="188">
        <v>13739</v>
      </c>
      <c r="C8" s="188">
        <v>14832</v>
      </c>
      <c r="D8" s="187">
        <v>28571</v>
      </c>
      <c r="E8" s="188">
        <v>29205</v>
      </c>
      <c r="F8" s="188">
        <v>25570</v>
      </c>
      <c r="G8" s="77">
        <v>54775</v>
      </c>
      <c r="H8" s="187">
        <v>42944</v>
      </c>
      <c r="I8" s="77">
        <v>40402</v>
      </c>
      <c r="J8" s="187">
        <v>83346</v>
      </c>
      <c r="K8" s="251" t="s">
        <v>109</v>
      </c>
    </row>
    <row r="9" spans="1:11" ht="24" customHeight="1" thickBot="1">
      <c r="A9" s="252" t="s">
        <v>110</v>
      </c>
      <c r="B9" s="191">
        <v>7089</v>
      </c>
      <c r="C9" s="191">
        <v>13068</v>
      </c>
      <c r="D9" s="190">
        <v>20157</v>
      </c>
      <c r="E9" s="191">
        <v>12511</v>
      </c>
      <c r="F9" s="191">
        <v>19730</v>
      </c>
      <c r="G9" s="76">
        <v>32241</v>
      </c>
      <c r="H9" s="190">
        <v>19600</v>
      </c>
      <c r="I9" s="76">
        <v>32798</v>
      </c>
      <c r="J9" s="190">
        <v>52398</v>
      </c>
      <c r="K9" s="252" t="s">
        <v>110</v>
      </c>
    </row>
    <row r="10" spans="1:11" ht="24" customHeight="1" thickBot="1">
      <c r="A10" s="251" t="s">
        <v>111</v>
      </c>
      <c r="B10" s="188">
        <v>2118</v>
      </c>
      <c r="C10" s="188">
        <v>4389</v>
      </c>
      <c r="D10" s="187">
        <v>6507</v>
      </c>
      <c r="E10" s="188">
        <v>1895</v>
      </c>
      <c r="F10" s="188">
        <v>13710</v>
      </c>
      <c r="G10" s="77">
        <v>15605</v>
      </c>
      <c r="H10" s="187">
        <v>4013</v>
      </c>
      <c r="I10" s="77">
        <v>18099</v>
      </c>
      <c r="J10" s="187">
        <v>22112</v>
      </c>
      <c r="K10" s="251" t="s">
        <v>111</v>
      </c>
    </row>
    <row r="11" spans="1:11" ht="24" customHeight="1" thickBot="1">
      <c r="A11" s="252" t="s">
        <v>112</v>
      </c>
      <c r="B11" s="191">
        <v>431</v>
      </c>
      <c r="C11" s="191">
        <v>3495</v>
      </c>
      <c r="D11" s="190">
        <v>3926</v>
      </c>
      <c r="E11" s="191">
        <v>1254</v>
      </c>
      <c r="F11" s="191">
        <v>19167</v>
      </c>
      <c r="G11" s="76">
        <v>20421</v>
      </c>
      <c r="H11" s="190">
        <v>1685</v>
      </c>
      <c r="I11" s="76">
        <v>22662</v>
      </c>
      <c r="J11" s="190">
        <v>24347</v>
      </c>
      <c r="K11" s="252" t="s">
        <v>112</v>
      </c>
    </row>
    <row r="12" spans="1:11" ht="24" customHeight="1" thickBot="1">
      <c r="A12" s="251" t="s">
        <v>113</v>
      </c>
      <c r="B12" s="188">
        <v>373</v>
      </c>
      <c r="C12" s="188">
        <v>3113</v>
      </c>
      <c r="D12" s="187">
        <v>3486</v>
      </c>
      <c r="E12" s="188">
        <v>95</v>
      </c>
      <c r="F12" s="188">
        <v>16062</v>
      </c>
      <c r="G12" s="77">
        <v>16157</v>
      </c>
      <c r="H12" s="187">
        <v>468</v>
      </c>
      <c r="I12" s="77">
        <v>19175</v>
      </c>
      <c r="J12" s="187">
        <v>19643</v>
      </c>
      <c r="K12" s="251" t="s">
        <v>113</v>
      </c>
    </row>
    <row r="13" spans="1:11" ht="24" customHeight="1" thickBot="1">
      <c r="A13" s="252" t="s">
        <v>114</v>
      </c>
      <c r="B13" s="191">
        <v>171</v>
      </c>
      <c r="C13" s="191">
        <v>2306</v>
      </c>
      <c r="D13" s="190">
        <v>2477</v>
      </c>
      <c r="E13" s="191">
        <v>234</v>
      </c>
      <c r="F13" s="191">
        <v>21724</v>
      </c>
      <c r="G13" s="76">
        <v>21958</v>
      </c>
      <c r="H13" s="190">
        <v>405</v>
      </c>
      <c r="I13" s="76">
        <v>24030</v>
      </c>
      <c r="J13" s="190">
        <v>24435</v>
      </c>
      <c r="K13" s="252" t="s">
        <v>114</v>
      </c>
    </row>
    <row r="14" spans="1:11" ht="24" customHeight="1" thickBot="1">
      <c r="A14" s="251" t="s">
        <v>115</v>
      </c>
      <c r="B14" s="188">
        <v>528</v>
      </c>
      <c r="C14" s="188">
        <v>2534</v>
      </c>
      <c r="D14" s="187">
        <v>3062</v>
      </c>
      <c r="E14" s="188">
        <v>48</v>
      </c>
      <c r="F14" s="188">
        <v>12457</v>
      </c>
      <c r="G14" s="77">
        <v>12505</v>
      </c>
      <c r="H14" s="187">
        <v>576</v>
      </c>
      <c r="I14" s="77">
        <v>14991</v>
      </c>
      <c r="J14" s="187">
        <v>15567</v>
      </c>
      <c r="K14" s="251" t="s">
        <v>115</v>
      </c>
    </row>
    <row r="15" spans="1:11" ht="24" customHeight="1" thickBot="1">
      <c r="A15" s="252" t="s">
        <v>116</v>
      </c>
      <c r="B15" s="191">
        <v>834</v>
      </c>
      <c r="C15" s="191">
        <v>4492</v>
      </c>
      <c r="D15" s="190">
        <v>5326</v>
      </c>
      <c r="E15" s="191">
        <v>75</v>
      </c>
      <c r="F15" s="191">
        <v>8402</v>
      </c>
      <c r="G15" s="76">
        <v>8477</v>
      </c>
      <c r="H15" s="190">
        <v>909</v>
      </c>
      <c r="I15" s="76">
        <v>12894</v>
      </c>
      <c r="J15" s="190">
        <v>13803</v>
      </c>
      <c r="K15" s="252" t="s">
        <v>116</v>
      </c>
    </row>
    <row r="16" spans="1:11" ht="24" customHeight="1" thickBot="1">
      <c r="A16" s="251" t="s">
        <v>117</v>
      </c>
      <c r="B16" s="188">
        <v>1753</v>
      </c>
      <c r="C16" s="188">
        <v>4131</v>
      </c>
      <c r="D16" s="187">
        <v>5884</v>
      </c>
      <c r="E16" s="188">
        <v>102</v>
      </c>
      <c r="F16" s="188">
        <v>7390</v>
      </c>
      <c r="G16" s="77">
        <v>7492</v>
      </c>
      <c r="H16" s="187">
        <v>1855</v>
      </c>
      <c r="I16" s="77">
        <v>11521</v>
      </c>
      <c r="J16" s="187">
        <v>13376</v>
      </c>
      <c r="K16" s="251" t="s">
        <v>117</v>
      </c>
    </row>
    <row r="17" spans="1:11" ht="24" customHeight="1" thickBot="1">
      <c r="A17" s="252" t="s">
        <v>118</v>
      </c>
      <c r="B17" s="191">
        <v>3611</v>
      </c>
      <c r="C17" s="191">
        <v>6170</v>
      </c>
      <c r="D17" s="190">
        <v>9781</v>
      </c>
      <c r="E17" s="191">
        <v>1007</v>
      </c>
      <c r="F17" s="191">
        <v>4291</v>
      </c>
      <c r="G17" s="76">
        <v>5298</v>
      </c>
      <c r="H17" s="190">
        <v>4618</v>
      </c>
      <c r="I17" s="76">
        <v>10461</v>
      </c>
      <c r="J17" s="190">
        <v>15079</v>
      </c>
      <c r="K17" s="252" t="s">
        <v>118</v>
      </c>
    </row>
    <row r="18" spans="1:11" ht="24" customHeight="1">
      <c r="A18" s="254" t="s">
        <v>108</v>
      </c>
      <c r="B18" s="195">
        <v>6357</v>
      </c>
      <c r="C18" s="195">
        <v>6544</v>
      </c>
      <c r="D18" s="194">
        <v>12901</v>
      </c>
      <c r="E18" s="195">
        <v>3669</v>
      </c>
      <c r="F18" s="195">
        <v>5983</v>
      </c>
      <c r="G18" s="103">
        <v>9652</v>
      </c>
      <c r="H18" s="194">
        <v>10026</v>
      </c>
      <c r="I18" s="103">
        <v>12527</v>
      </c>
      <c r="J18" s="194">
        <v>22553</v>
      </c>
      <c r="K18" s="254" t="s">
        <v>108</v>
      </c>
    </row>
    <row r="19" spans="1:11" s="4" customFormat="1" ht="30" customHeight="1">
      <c r="A19" s="33" t="s">
        <v>99</v>
      </c>
      <c r="B19" s="192">
        <v>37004</v>
      </c>
      <c r="C19" s="192">
        <v>65074</v>
      </c>
      <c r="D19" s="192">
        <v>102078</v>
      </c>
      <c r="E19" s="192">
        <v>50095</v>
      </c>
      <c r="F19" s="192">
        <v>154486</v>
      </c>
      <c r="G19" s="82">
        <v>204581</v>
      </c>
      <c r="H19" s="82">
        <v>87099</v>
      </c>
      <c r="I19" s="192">
        <v>219560</v>
      </c>
      <c r="J19" s="192">
        <v>306659</v>
      </c>
      <c r="K19" s="255" t="s">
        <v>100</v>
      </c>
    </row>
    <row r="24" spans="2:5" ht="12.75">
      <c r="B24" s="19" t="s">
        <v>329</v>
      </c>
      <c r="C24" s="19" t="s">
        <v>330</v>
      </c>
      <c r="D24" s="19" t="s">
        <v>331</v>
      </c>
      <c r="E24" s="19" t="s">
        <v>332</v>
      </c>
    </row>
    <row r="25" spans="1:5" ht="16.5" thickBot="1">
      <c r="A25" s="250" t="s">
        <v>333</v>
      </c>
      <c r="B25" s="43">
        <f>B8+B9</f>
        <v>20828</v>
      </c>
      <c r="C25" s="43">
        <f>C8+C9</f>
        <v>27900</v>
      </c>
      <c r="D25" s="43">
        <f>E8+E9</f>
        <v>41716</v>
      </c>
      <c r="E25" s="43">
        <f>F8+F9</f>
        <v>45300</v>
      </c>
    </row>
    <row r="26" spans="1:5" ht="16.5" thickBot="1">
      <c r="A26" s="250" t="s">
        <v>334</v>
      </c>
      <c r="B26" s="43">
        <f>B10+B11</f>
        <v>2549</v>
      </c>
      <c r="C26" s="43">
        <f>C10+C11</f>
        <v>7884</v>
      </c>
      <c r="D26" s="43">
        <f>E10+E11</f>
        <v>3149</v>
      </c>
      <c r="E26" s="43">
        <f>F10+F11</f>
        <v>32877</v>
      </c>
    </row>
    <row r="27" spans="1:5" ht="16.5" thickBot="1">
      <c r="A27" s="250" t="s">
        <v>335</v>
      </c>
      <c r="B27" s="43">
        <f>B12+B13</f>
        <v>544</v>
      </c>
      <c r="C27" s="43">
        <f>C12+C13</f>
        <v>5419</v>
      </c>
      <c r="D27" s="43">
        <f>E12+E13</f>
        <v>329</v>
      </c>
      <c r="E27" s="43">
        <f>F12+F13</f>
        <v>37786</v>
      </c>
    </row>
    <row r="28" spans="1:5" ht="16.5" thickBot="1">
      <c r="A28" s="250" t="s">
        <v>336</v>
      </c>
      <c r="B28" s="43">
        <f>B14+B15</f>
        <v>1362</v>
      </c>
      <c r="C28" s="43">
        <f>C14+C15</f>
        <v>7026</v>
      </c>
      <c r="D28" s="43">
        <f>E14+E15</f>
        <v>123</v>
      </c>
      <c r="E28" s="43">
        <f>F14+F15</f>
        <v>20859</v>
      </c>
    </row>
    <row r="29" spans="1:5" ht="16.5" thickBot="1">
      <c r="A29" s="250" t="s">
        <v>337</v>
      </c>
      <c r="B29" s="43">
        <f>B16+B17</f>
        <v>5364</v>
      </c>
      <c r="C29" s="43">
        <f>C16+C17</f>
        <v>10301</v>
      </c>
      <c r="D29" s="43">
        <f>E16+E17</f>
        <v>1109</v>
      </c>
      <c r="E29" s="43">
        <f>F16+F17</f>
        <v>11681</v>
      </c>
    </row>
    <row r="30" spans="1:5" ht="15.75">
      <c r="A30" s="253" t="s">
        <v>108</v>
      </c>
      <c r="B30" s="43">
        <f>B18</f>
        <v>6357</v>
      </c>
      <c r="C30" s="43">
        <f>C18</f>
        <v>6544</v>
      </c>
      <c r="D30" s="43">
        <f>E18</f>
        <v>3669</v>
      </c>
      <c r="E30" s="43">
        <f>F18</f>
        <v>5983</v>
      </c>
    </row>
  </sheetData>
  <sheetProtection/>
  <mergeCells count="8">
    <mergeCell ref="A1:K1"/>
    <mergeCell ref="A2:K2"/>
    <mergeCell ref="A3:K3"/>
    <mergeCell ref="A5:A7"/>
    <mergeCell ref="B5:D5"/>
    <mergeCell ref="E5:G5"/>
    <mergeCell ref="H5:J5"/>
    <mergeCell ref="K5:K7"/>
  </mergeCells>
  <printOptions horizontalCentered="1" verticalCentered="1"/>
  <pageMargins left="0" right="0" top="0" bottom="0"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R16"/>
  <sheetViews>
    <sheetView rightToLeft="1" view="pageBreakPreview" zoomScale="90" zoomScaleNormal="70" zoomScaleSheetLayoutView="90" workbookViewId="0" topLeftCell="A1">
      <selection activeCell="Q7" sqref="Q7"/>
    </sheetView>
  </sheetViews>
  <sheetFormatPr defaultColWidth="11.421875" defaultRowHeight="12.75"/>
  <cols>
    <col min="1" max="1" width="9.421875" style="1" customWidth="1"/>
    <col min="2" max="2" width="9.7109375" style="1" customWidth="1"/>
    <col min="3" max="3" width="11.421875" style="1" customWidth="1"/>
    <col min="4" max="4" width="10.7109375" style="1" customWidth="1"/>
    <col min="5" max="6" width="11.421875" style="1" customWidth="1"/>
    <col min="7" max="11" width="10.7109375" style="1" customWidth="1"/>
    <col min="12" max="12" width="11.421875" style="1" customWidth="1"/>
    <col min="13" max="13" width="12.140625" style="1" bestFit="1" customWidth="1"/>
    <col min="14" max="14" width="11.140625" style="1" customWidth="1"/>
    <col min="15" max="15" width="12.00390625" style="1" customWidth="1"/>
    <col min="16" max="16" width="9.421875" style="1" bestFit="1" customWidth="1"/>
    <col min="17" max="17" width="10.8515625" style="1" bestFit="1" customWidth="1"/>
    <col min="18" max="16384" width="11.421875" style="1" customWidth="1"/>
  </cols>
  <sheetData>
    <row r="1" spans="1:15" s="2" customFormat="1" ht="20.25">
      <c r="A1" s="281" t="s">
        <v>194</v>
      </c>
      <c r="B1" s="281"/>
      <c r="C1" s="281"/>
      <c r="D1" s="281"/>
      <c r="E1" s="281"/>
      <c r="F1" s="281"/>
      <c r="G1" s="281"/>
      <c r="H1" s="281"/>
      <c r="I1" s="281"/>
      <c r="J1" s="281"/>
      <c r="K1" s="281"/>
      <c r="L1" s="281"/>
      <c r="M1" s="281"/>
      <c r="N1" s="281"/>
      <c r="O1" s="281"/>
    </row>
    <row r="2" spans="1:15" s="2" customFormat="1" ht="36.75" customHeight="1">
      <c r="A2" s="282" t="s">
        <v>232</v>
      </c>
      <c r="B2" s="282"/>
      <c r="C2" s="282"/>
      <c r="D2" s="282"/>
      <c r="E2" s="282"/>
      <c r="F2" s="282"/>
      <c r="G2" s="282"/>
      <c r="H2" s="282"/>
      <c r="I2" s="282"/>
      <c r="J2" s="282"/>
      <c r="K2" s="282"/>
      <c r="L2" s="282"/>
      <c r="M2" s="282"/>
      <c r="N2" s="282"/>
      <c r="O2" s="282"/>
    </row>
    <row r="3" spans="1:15" s="2" customFormat="1" ht="17.25">
      <c r="A3" s="286">
        <v>2022</v>
      </c>
      <c r="B3" s="286"/>
      <c r="C3" s="286"/>
      <c r="D3" s="286"/>
      <c r="E3" s="286"/>
      <c r="F3" s="286"/>
      <c r="G3" s="286"/>
      <c r="H3" s="286"/>
      <c r="I3" s="286"/>
      <c r="J3" s="286"/>
      <c r="K3" s="286"/>
      <c r="L3" s="286"/>
      <c r="M3" s="286"/>
      <c r="N3" s="286"/>
      <c r="O3" s="286"/>
    </row>
    <row r="4" spans="1:15" s="2" customFormat="1" ht="15.75">
      <c r="A4" s="224" t="s">
        <v>59</v>
      </c>
      <c r="B4" s="174"/>
      <c r="C4" s="174"/>
      <c r="D4" s="175"/>
      <c r="E4" s="175"/>
      <c r="F4" s="175"/>
      <c r="G4" s="175"/>
      <c r="H4" s="175"/>
      <c r="I4" s="175"/>
      <c r="J4" s="175"/>
      <c r="K4" s="175"/>
      <c r="L4" s="175"/>
      <c r="M4" s="175"/>
      <c r="N4" s="175"/>
      <c r="O4" s="173" t="s">
        <v>293</v>
      </c>
    </row>
    <row r="5" spans="1:15" s="2" customFormat="1" ht="34.5" customHeight="1" thickBot="1">
      <c r="A5" s="266" t="s">
        <v>105</v>
      </c>
      <c r="B5" s="284" t="s">
        <v>196</v>
      </c>
      <c r="C5" s="283" t="s">
        <v>252</v>
      </c>
      <c r="D5" s="283"/>
      <c r="E5" s="283"/>
      <c r="F5" s="283"/>
      <c r="G5" s="283" t="s">
        <v>253</v>
      </c>
      <c r="H5" s="283"/>
      <c r="I5" s="283"/>
      <c r="J5" s="283"/>
      <c r="K5" s="283"/>
      <c r="L5" s="283"/>
      <c r="M5" s="271" t="s">
        <v>255</v>
      </c>
      <c r="N5" s="271" t="s">
        <v>188</v>
      </c>
      <c r="O5" s="273" t="s">
        <v>51</v>
      </c>
    </row>
    <row r="6" spans="1:15" ht="93.75" customHeight="1">
      <c r="A6" s="267"/>
      <c r="B6" s="285"/>
      <c r="C6" s="49" t="s">
        <v>263</v>
      </c>
      <c r="D6" s="49" t="s">
        <v>262</v>
      </c>
      <c r="E6" s="49" t="s">
        <v>261</v>
      </c>
      <c r="F6" s="49" t="s">
        <v>256</v>
      </c>
      <c r="G6" s="49" t="s">
        <v>260</v>
      </c>
      <c r="H6" s="49" t="s">
        <v>259</v>
      </c>
      <c r="I6" s="49" t="s">
        <v>254</v>
      </c>
      <c r="J6" s="49" t="s">
        <v>258</v>
      </c>
      <c r="K6" s="49" t="s">
        <v>257</v>
      </c>
      <c r="L6" s="49" t="s">
        <v>256</v>
      </c>
      <c r="M6" s="272"/>
      <c r="N6" s="272"/>
      <c r="O6" s="274"/>
    </row>
    <row r="7" spans="1:18" ht="24.75" customHeight="1" thickBot="1">
      <c r="A7" s="268" t="s">
        <v>106</v>
      </c>
      <c r="B7" s="149" t="s">
        <v>103</v>
      </c>
      <c r="C7" s="97">
        <v>72086</v>
      </c>
      <c r="D7" s="97">
        <v>76</v>
      </c>
      <c r="E7" s="97">
        <v>62</v>
      </c>
      <c r="F7" s="54">
        <v>72224</v>
      </c>
      <c r="G7" s="97">
        <v>0</v>
      </c>
      <c r="H7" s="97">
        <v>22337</v>
      </c>
      <c r="I7" s="97">
        <v>1471</v>
      </c>
      <c r="J7" s="97">
        <v>11442</v>
      </c>
      <c r="K7" s="97">
        <v>1754</v>
      </c>
      <c r="L7" s="54">
        <v>37004</v>
      </c>
      <c r="M7" s="54">
        <v>109228</v>
      </c>
      <c r="N7" s="150" t="s">
        <v>102</v>
      </c>
      <c r="O7" s="275" t="s">
        <v>80</v>
      </c>
      <c r="P7" s="199"/>
      <c r="Q7" s="44"/>
      <c r="R7" s="84"/>
    </row>
    <row r="8" spans="1:18" ht="24.75" customHeight="1">
      <c r="A8" s="269"/>
      <c r="B8" s="151" t="s">
        <v>104</v>
      </c>
      <c r="C8" s="98">
        <v>48684</v>
      </c>
      <c r="D8" s="98">
        <v>288</v>
      </c>
      <c r="E8" s="98">
        <v>0</v>
      </c>
      <c r="F8" s="55">
        <v>48972</v>
      </c>
      <c r="G8" s="98">
        <v>27471</v>
      </c>
      <c r="H8" s="98">
        <v>28478</v>
      </c>
      <c r="I8" s="98">
        <v>1136</v>
      </c>
      <c r="J8" s="98">
        <v>6916</v>
      </c>
      <c r="K8" s="98">
        <v>1073</v>
      </c>
      <c r="L8" s="55">
        <v>65074</v>
      </c>
      <c r="M8" s="55">
        <v>114046</v>
      </c>
      <c r="N8" s="152" t="s">
        <v>101</v>
      </c>
      <c r="O8" s="276"/>
      <c r="P8" s="199"/>
      <c r="Q8" s="44"/>
      <c r="R8" s="84"/>
    </row>
    <row r="9" spans="1:18" s="23" customFormat="1" ht="24.75" customHeight="1">
      <c r="A9" s="270"/>
      <c r="B9" s="153" t="s">
        <v>99</v>
      </c>
      <c r="C9" s="154">
        <v>120770</v>
      </c>
      <c r="D9" s="154">
        <v>364</v>
      </c>
      <c r="E9" s="154">
        <v>62</v>
      </c>
      <c r="F9" s="154">
        <v>121196</v>
      </c>
      <c r="G9" s="154">
        <v>27471</v>
      </c>
      <c r="H9" s="154">
        <v>50815</v>
      </c>
      <c r="I9" s="154">
        <v>2607</v>
      </c>
      <c r="J9" s="154">
        <v>18358</v>
      </c>
      <c r="K9" s="154">
        <v>2827</v>
      </c>
      <c r="L9" s="154">
        <v>102078</v>
      </c>
      <c r="M9" s="154">
        <v>223274</v>
      </c>
      <c r="N9" s="155" t="s">
        <v>100</v>
      </c>
      <c r="O9" s="277"/>
      <c r="P9" s="199"/>
      <c r="Q9" s="44"/>
      <c r="R9" s="84"/>
    </row>
    <row r="10" spans="1:18" ht="24.75" customHeight="1" thickBot="1">
      <c r="A10" s="263" t="s">
        <v>107</v>
      </c>
      <c r="B10" s="156" t="s">
        <v>103</v>
      </c>
      <c r="C10" s="157">
        <v>1705016</v>
      </c>
      <c r="D10" s="157">
        <v>979</v>
      </c>
      <c r="E10" s="157">
        <v>280</v>
      </c>
      <c r="F10" s="158">
        <v>1706275</v>
      </c>
      <c r="G10" s="157">
        <v>0</v>
      </c>
      <c r="H10" s="157">
        <v>44753</v>
      </c>
      <c r="I10" s="157">
        <v>686</v>
      </c>
      <c r="J10" s="157">
        <v>0</v>
      </c>
      <c r="K10" s="157">
        <v>4656</v>
      </c>
      <c r="L10" s="158">
        <v>50095</v>
      </c>
      <c r="M10" s="158">
        <v>1756370</v>
      </c>
      <c r="N10" s="159" t="s">
        <v>102</v>
      </c>
      <c r="O10" s="278" t="s">
        <v>81</v>
      </c>
      <c r="P10" s="199"/>
      <c r="Q10" s="44"/>
      <c r="R10" s="84"/>
    </row>
    <row r="11" spans="1:18" ht="24.75" customHeight="1">
      <c r="A11" s="264"/>
      <c r="B11" s="160" t="s">
        <v>104</v>
      </c>
      <c r="C11" s="161">
        <v>304103</v>
      </c>
      <c r="D11" s="161">
        <v>989</v>
      </c>
      <c r="E11" s="161">
        <v>125</v>
      </c>
      <c r="F11" s="162">
        <v>305217</v>
      </c>
      <c r="G11" s="161">
        <v>107445</v>
      </c>
      <c r="H11" s="161">
        <v>43473</v>
      </c>
      <c r="I11" s="161">
        <v>1031</v>
      </c>
      <c r="J11" s="161">
        <v>0</v>
      </c>
      <c r="K11" s="161">
        <v>2537</v>
      </c>
      <c r="L11" s="162">
        <v>154486</v>
      </c>
      <c r="M11" s="162">
        <v>459703</v>
      </c>
      <c r="N11" s="163" t="s">
        <v>101</v>
      </c>
      <c r="O11" s="279"/>
      <c r="P11" s="199"/>
      <c r="Q11" s="44"/>
      <c r="R11" s="84"/>
    </row>
    <row r="12" spans="1:18" s="23" customFormat="1" ht="24.75" customHeight="1">
      <c r="A12" s="265"/>
      <c r="B12" s="164" t="s">
        <v>99</v>
      </c>
      <c r="C12" s="165">
        <v>2009119</v>
      </c>
      <c r="D12" s="165">
        <v>1968</v>
      </c>
      <c r="E12" s="165">
        <v>405</v>
      </c>
      <c r="F12" s="165">
        <v>2011492</v>
      </c>
      <c r="G12" s="165">
        <v>107445</v>
      </c>
      <c r="H12" s="165">
        <v>88226</v>
      </c>
      <c r="I12" s="165">
        <v>1717</v>
      </c>
      <c r="J12" s="165">
        <v>0</v>
      </c>
      <c r="K12" s="165">
        <v>7193</v>
      </c>
      <c r="L12" s="165">
        <v>204581</v>
      </c>
      <c r="M12" s="165">
        <v>2216073</v>
      </c>
      <c r="N12" s="166" t="s">
        <v>100</v>
      </c>
      <c r="O12" s="280"/>
      <c r="P12" s="199"/>
      <c r="Q12" s="44"/>
      <c r="R12" s="84"/>
    </row>
    <row r="13" spans="1:18" s="4" customFormat="1" ht="24.75" customHeight="1" thickBot="1">
      <c r="A13" s="268" t="s">
        <v>99</v>
      </c>
      <c r="B13" s="167" t="s">
        <v>103</v>
      </c>
      <c r="C13" s="96">
        <v>1777102</v>
      </c>
      <c r="D13" s="96">
        <v>1055</v>
      </c>
      <c r="E13" s="96">
        <v>342</v>
      </c>
      <c r="F13" s="53">
        <v>1778499</v>
      </c>
      <c r="G13" s="96">
        <v>0</v>
      </c>
      <c r="H13" s="96">
        <v>67090</v>
      </c>
      <c r="I13" s="96">
        <v>2157</v>
      </c>
      <c r="J13" s="96">
        <v>11442</v>
      </c>
      <c r="K13" s="96">
        <v>6410</v>
      </c>
      <c r="L13" s="53">
        <v>87099</v>
      </c>
      <c r="M13" s="53">
        <v>1865598</v>
      </c>
      <c r="N13" s="168" t="s">
        <v>102</v>
      </c>
      <c r="O13" s="275" t="s">
        <v>100</v>
      </c>
      <c r="P13" s="199"/>
      <c r="Q13" s="44"/>
      <c r="R13" s="84"/>
    </row>
    <row r="14" spans="1:18" s="4" customFormat="1" ht="24.75" customHeight="1">
      <c r="A14" s="269"/>
      <c r="B14" s="151" t="s">
        <v>104</v>
      </c>
      <c r="C14" s="98">
        <v>352787</v>
      </c>
      <c r="D14" s="98">
        <v>1277</v>
      </c>
      <c r="E14" s="98">
        <v>125</v>
      </c>
      <c r="F14" s="55">
        <v>354189</v>
      </c>
      <c r="G14" s="98">
        <v>134916</v>
      </c>
      <c r="H14" s="98">
        <v>71951</v>
      </c>
      <c r="I14" s="98">
        <v>2167</v>
      </c>
      <c r="J14" s="98">
        <v>6916</v>
      </c>
      <c r="K14" s="98">
        <v>3610</v>
      </c>
      <c r="L14" s="55">
        <v>219560</v>
      </c>
      <c r="M14" s="55">
        <v>573749</v>
      </c>
      <c r="N14" s="152" t="s">
        <v>101</v>
      </c>
      <c r="O14" s="276"/>
      <c r="P14" s="199"/>
      <c r="Q14" s="44"/>
      <c r="R14" s="84"/>
    </row>
    <row r="15" spans="1:18" s="4" customFormat="1" ht="24.75" customHeight="1">
      <c r="A15" s="270"/>
      <c r="B15" s="153" t="s">
        <v>99</v>
      </c>
      <c r="C15" s="154">
        <v>2129889</v>
      </c>
      <c r="D15" s="154">
        <v>2332</v>
      </c>
      <c r="E15" s="154">
        <v>467</v>
      </c>
      <c r="F15" s="154">
        <v>2132688</v>
      </c>
      <c r="G15" s="154">
        <v>134916</v>
      </c>
      <c r="H15" s="154">
        <v>139041</v>
      </c>
      <c r="I15" s="154">
        <v>4324</v>
      </c>
      <c r="J15" s="154">
        <v>18358</v>
      </c>
      <c r="K15" s="154">
        <v>10020</v>
      </c>
      <c r="L15" s="154">
        <v>306659</v>
      </c>
      <c r="M15" s="154">
        <v>2439347</v>
      </c>
      <c r="N15" s="155" t="s">
        <v>100</v>
      </c>
      <c r="O15" s="277"/>
      <c r="P15" s="199"/>
      <c r="Q15" s="44"/>
      <c r="R15" s="84"/>
    </row>
    <row r="16" ht="12.75">
      <c r="R16" s="84"/>
    </row>
  </sheetData>
  <sheetProtection/>
  <mergeCells count="16">
    <mergeCell ref="A1:O1"/>
    <mergeCell ref="A2:O2"/>
    <mergeCell ref="M5:M6"/>
    <mergeCell ref="C5:F5"/>
    <mergeCell ref="G5:L5"/>
    <mergeCell ref="B5:B6"/>
    <mergeCell ref="A3:O3"/>
    <mergeCell ref="A10:A12"/>
    <mergeCell ref="A5:A6"/>
    <mergeCell ref="A13:A15"/>
    <mergeCell ref="N5:N6"/>
    <mergeCell ref="O5:O6"/>
    <mergeCell ref="O13:O15"/>
    <mergeCell ref="O7:O9"/>
    <mergeCell ref="O10:O12"/>
    <mergeCell ref="A7:A9"/>
  </mergeCells>
  <printOptions horizontalCentered="1" verticalCentered="1"/>
  <pageMargins left="0" right="0" top="0" bottom="0" header="0" footer="0"/>
  <pageSetup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dimension ref="A1:R15"/>
  <sheetViews>
    <sheetView rightToLeft="1" view="pageBreakPreview" zoomScaleSheetLayoutView="100" zoomScalePageLayoutView="0" workbookViewId="0" topLeftCell="A1">
      <selection activeCell="E17" sqref="E17"/>
    </sheetView>
  </sheetViews>
  <sheetFormatPr defaultColWidth="11.421875" defaultRowHeight="12.75"/>
  <cols>
    <col min="1" max="1" width="25.7109375" style="19" customWidth="1"/>
    <col min="2" max="3" width="8.8515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57421875" style="19" bestFit="1" customWidth="1"/>
    <col min="10" max="10" width="12.140625" style="19" bestFit="1" customWidth="1"/>
    <col min="11" max="11" width="25.7109375" style="19" customWidth="1"/>
    <col min="12" max="16384" width="11.421875" style="19" customWidth="1"/>
  </cols>
  <sheetData>
    <row r="1" spans="1:18" s="15" customFormat="1" ht="19.5" customHeight="1">
      <c r="A1" s="291" t="s">
        <v>231</v>
      </c>
      <c r="B1" s="291"/>
      <c r="C1" s="291"/>
      <c r="D1" s="291"/>
      <c r="E1" s="291"/>
      <c r="F1" s="291"/>
      <c r="G1" s="291"/>
      <c r="H1" s="291"/>
      <c r="I1" s="291"/>
      <c r="J1" s="291"/>
      <c r="K1" s="291"/>
      <c r="L1" s="14"/>
      <c r="M1" s="14"/>
      <c r="N1" s="14"/>
      <c r="O1" s="14"/>
      <c r="P1" s="14"/>
      <c r="Q1" s="14"/>
      <c r="R1" s="14"/>
    </row>
    <row r="2" spans="1:18" s="17" customFormat="1" ht="33" customHeight="1">
      <c r="A2" s="282" t="s">
        <v>233</v>
      </c>
      <c r="B2" s="282"/>
      <c r="C2" s="282"/>
      <c r="D2" s="282"/>
      <c r="E2" s="282"/>
      <c r="F2" s="282"/>
      <c r="G2" s="282"/>
      <c r="H2" s="282"/>
      <c r="I2" s="282"/>
      <c r="J2" s="282"/>
      <c r="K2" s="282"/>
      <c r="L2" s="16"/>
      <c r="M2" s="16"/>
      <c r="N2" s="16"/>
      <c r="O2" s="16"/>
      <c r="P2" s="16"/>
      <c r="Q2" s="16"/>
      <c r="R2" s="16"/>
    </row>
    <row r="3" spans="1:18" s="17" customFormat="1" ht="15.75">
      <c r="A3" s="282">
        <v>2022</v>
      </c>
      <c r="B3" s="282"/>
      <c r="C3" s="282"/>
      <c r="D3" s="282"/>
      <c r="E3" s="282"/>
      <c r="F3" s="282"/>
      <c r="G3" s="282"/>
      <c r="H3" s="282"/>
      <c r="I3" s="282"/>
      <c r="J3" s="282"/>
      <c r="K3" s="282"/>
      <c r="L3" s="16"/>
      <c r="M3" s="16"/>
      <c r="N3" s="16"/>
      <c r="O3" s="16"/>
      <c r="P3" s="16"/>
      <c r="Q3" s="16"/>
      <c r="R3" s="16"/>
    </row>
    <row r="4" spans="1:18" s="12" customFormat="1" ht="15.75">
      <c r="A4" s="177" t="s">
        <v>58</v>
      </c>
      <c r="B4" s="176"/>
      <c r="C4" s="176"/>
      <c r="D4" s="176"/>
      <c r="E4" s="176"/>
      <c r="F4" s="176"/>
      <c r="G4" s="176"/>
      <c r="H4" s="176"/>
      <c r="I4" s="176"/>
      <c r="J4" s="176"/>
      <c r="K4" s="176" t="s">
        <v>292</v>
      </c>
      <c r="L4" s="3"/>
      <c r="M4" s="3"/>
      <c r="N4" s="3"/>
      <c r="O4" s="3"/>
      <c r="P4" s="3"/>
      <c r="Q4" s="3"/>
      <c r="R4" s="3"/>
    </row>
    <row r="5" spans="1:15" s="21" customFormat="1" ht="31.5" customHeight="1">
      <c r="A5" s="292" t="s">
        <v>11</v>
      </c>
      <c r="B5" s="287" t="s">
        <v>264</v>
      </c>
      <c r="C5" s="287"/>
      <c r="D5" s="287"/>
      <c r="E5" s="287" t="s">
        <v>265</v>
      </c>
      <c r="F5" s="287"/>
      <c r="G5" s="287"/>
      <c r="H5" s="287" t="s">
        <v>266</v>
      </c>
      <c r="I5" s="287"/>
      <c r="J5" s="287"/>
      <c r="K5" s="288" t="s">
        <v>82</v>
      </c>
      <c r="L5" s="20"/>
      <c r="M5" s="20"/>
      <c r="N5" s="20"/>
      <c r="O5" s="20"/>
    </row>
    <row r="6" spans="1:15" ht="15.75" customHeight="1">
      <c r="A6" s="293"/>
      <c r="B6" s="112" t="s">
        <v>103</v>
      </c>
      <c r="C6" s="112" t="s">
        <v>104</v>
      </c>
      <c r="D6" s="112" t="s">
        <v>99</v>
      </c>
      <c r="E6" s="112" t="s">
        <v>103</v>
      </c>
      <c r="F6" s="112" t="s">
        <v>104</v>
      </c>
      <c r="G6" s="112" t="s">
        <v>99</v>
      </c>
      <c r="H6" s="112" t="s">
        <v>103</v>
      </c>
      <c r="I6" s="112" t="s">
        <v>104</v>
      </c>
      <c r="J6" s="112" t="s">
        <v>99</v>
      </c>
      <c r="K6" s="289"/>
      <c r="L6" s="18"/>
      <c r="M6" s="18"/>
      <c r="N6" s="18"/>
      <c r="O6" s="18"/>
    </row>
    <row r="7" spans="1:15" ht="15" customHeight="1">
      <c r="A7" s="294"/>
      <c r="B7" s="51" t="s">
        <v>102</v>
      </c>
      <c r="C7" s="51" t="s">
        <v>101</v>
      </c>
      <c r="D7" s="107" t="s">
        <v>100</v>
      </c>
      <c r="E7" s="51" t="s">
        <v>102</v>
      </c>
      <c r="F7" s="51" t="s">
        <v>101</v>
      </c>
      <c r="G7" s="107" t="s">
        <v>100</v>
      </c>
      <c r="H7" s="170" t="s">
        <v>102</v>
      </c>
      <c r="I7" s="170" t="s">
        <v>101</v>
      </c>
      <c r="J7" s="107" t="s">
        <v>100</v>
      </c>
      <c r="K7" s="290"/>
      <c r="L7" s="18"/>
      <c r="M7" s="18"/>
      <c r="N7" s="18"/>
      <c r="O7" s="18"/>
    </row>
    <row r="8" spans="1:15" ht="34.5" customHeight="1" thickBot="1">
      <c r="A8" s="34" t="s">
        <v>13</v>
      </c>
      <c r="B8" s="56">
        <v>2780</v>
      </c>
      <c r="C8" s="56">
        <v>157</v>
      </c>
      <c r="D8" s="60">
        <v>2937</v>
      </c>
      <c r="E8" s="56">
        <v>3267</v>
      </c>
      <c r="F8" s="56">
        <v>355</v>
      </c>
      <c r="G8" s="77">
        <v>3622</v>
      </c>
      <c r="H8" s="77">
        <v>6047</v>
      </c>
      <c r="I8" s="61">
        <v>512</v>
      </c>
      <c r="J8" s="62">
        <v>6559</v>
      </c>
      <c r="K8" s="100" t="s">
        <v>12</v>
      </c>
      <c r="L8" s="18"/>
      <c r="M8" s="18"/>
      <c r="N8" s="18"/>
      <c r="O8" s="18"/>
    </row>
    <row r="9" spans="1:15" ht="34.5" customHeight="1" thickBot="1">
      <c r="A9" s="35" t="s">
        <v>15</v>
      </c>
      <c r="B9" s="57">
        <v>92</v>
      </c>
      <c r="C9" s="57">
        <v>0</v>
      </c>
      <c r="D9" s="63">
        <v>92</v>
      </c>
      <c r="E9" s="57">
        <v>885</v>
      </c>
      <c r="F9" s="57">
        <v>75</v>
      </c>
      <c r="G9" s="76">
        <v>960</v>
      </c>
      <c r="H9" s="76">
        <v>977</v>
      </c>
      <c r="I9" s="64">
        <v>75</v>
      </c>
      <c r="J9" s="64">
        <v>1052</v>
      </c>
      <c r="K9" s="101" t="s">
        <v>14</v>
      </c>
      <c r="L9" s="18"/>
      <c r="M9" s="18"/>
      <c r="N9" s="18"/>
      <c r="O9" s="18"/>
    </row>
    <row r="10" spans="1:15" ht="34.5" customHeight="1">
      <c r="A10" s="178" t="s">
        <v>17</v>
      </c>
      <c r="B10" s="58">
        <v>69276</v>
      </c>
      <c r="C10" s="58">
        <v>48527</v>
      </c>
      <c r="D10" s="81">
        <v>117803</v>
      </c>
      <c r="E10" s="58">
        <v>1701144</v>
      </c>
      <c r="F10" s="58">
        <v>303798</v>
      </c>
      <c r="G10" s="179">
        <v>2004942</v>
      </c>
      <c r="H10" s="179">
        <v>1770420</v>
      </c>
      <c r="I10" s="99">
        <v>352325</v>
      </c>
      <c r="J10" s="99">
        <v>2122745</v>
      </c>
      <c r="K10" s="106" t="s">
        <v>16</v>
      </c>
      <c r="L10" s="18"/>
      <c r="M10" s="18"/>
      <c r="N10" s="18"/>
      <c r="O10" s="18"/>
    </row>
    <row r="11" spans="1:15" s="4" customFormat="1" ht="30" customHeight="1">
      <c r="A11" s="38" t="s">
        <v>99</v>
      </c>
      <c r="B11" s="59">
        <v>72148</v>
      </c>
      <c r="C11" s="59">
        <v>48684</v>
      </c>
      <c r="D11" s="59">
        <v>120832</v>
      </c>
      <c r="E11" s="59">
        <v>1705296</v>
      </c>
      <c r="F11" s="59">
        <v>304228</v>
      </c>
      <c r="G11" s="82">
        <v>2009524</v>
      </c>
      <c r="H11" s="82">
        <v>1777444</v>
      </c>
      <c r="I11" s="72">
        <v>352912</v>
      </c>
      <c r="J11" s="72">
        <v>2130356</v>
      </c>
      <c r="K11" s="105" t="s">
        <v>100</v>
      </c>
      <c r="L11" s="11"/>
      <c r="M11" s="11"/>
      <c r="N11" s="11"/>
      <c r="O11" s="11"/>
    </row>
    <row r="12" spans="1:18" ht="12.75">
      <c r="A12" s="19" t="s">
        <v>57</v>
      </c>
      <c r="B12" s="18"/>
      <c r="C12" s="18"/>
      <c r="D12" s="18"/>
      <c r="E12" s="18"/>
      <c r="F12" s="18"/>
      <c r="G12" s="18"/>
      <c r="H12" s="18"/>
      <c r="I12" s="18"/>
      <c r="J12" s="18"/>
      <c r="K12" s="19" t="s">
        <v>83</v>
      </c>
      <c r="L12" s="18"/>
      <c r="N12" s="18"/>
      <c r="O12" s="18"/>
      <c r="P12" s="18"/>
      <c r="Q12" s="18"/>
      <c r="R12" s="18"/>
    </row>
    <row r="13" spans="1:18" ht="12.75">
      <c r="A13" s="18"/>
      <c r="B13" s="18"/>
      <c r="C13" s="18"/>
      <c r="D13" s="18"/>
      <c r="E13" s="18"/>
      <c r="F13" s="18"/>
      <c r="G13" s="18"/>
      <c r="H13" s="18"/>
      <c r="I13" s="18"/>
      <c r="J13" s="18"/>
      <c r="K13" s="18"/>
      <c r="L13" s="18"/>
      <c r="M13" s="18"/>
      <c r="N13" s="18"/>
      <c r="O13" s="18"/>
      <c r="P13" s="18"/>
      <c r="Q13" s="18"/>
      <c r="R13" s="18"/>
    </row>
    <row r="14" spans="1:18" ht="12.75" customHeight="1">
      <c r="A14" s="18"/>
      <c r="B14" s="18"/>
      <c r="C14" s="18"/>
      <c r="D14" s="18"/>
      <c r="E14" s="18"/>
      <c r="F14" s="18"/>
      <c r="G14" s="18"/>
      <c r="H14" s="18"/>
      <c r="I14" s="18"/>
      <c r="J14" s="18"/>
      <c r="K14" s="18"/>
      <c r="L14" s="18"/>
      <c r="M14" s="18"/>
      <c r="O14" s="18"/>
      <c r="P14" s="18"/>
      <c r="Q14" s="18"/>
      <c r="R14" s="18"/>
    </row>
    <row r="15" spans="1:18" ht="12.75">
      <c r="A15" s="18"/>
      <c r="B15" s="18"/>
      <c r="C15" s="18"/>
      <c r="D15" s="18"/>
      <c r="E15" s="18"/>
      <c r="F15" s="18"/>
      <c r="G15" s="18"/>
      <c r="H15" s="18"/>
      <c r="I15" s="18"/>
      <c r="J15" s="18"/>
      <c r="K15" s="18"/>
      <c r="L15" s="18"/>
      <c r="M15" s="18"/>
      <c r="N15" s="18"/>
      <c r="O15" s="18"/>
      <c r="P15" s="18"/>
      <c r="Q15" s="18"/>
      <c r="R15" s="18"/>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R32"/>
  <sheetViews>
    <sheetView rightToLeft="1" view="pageBreakPreview" zoomScaleSheetLayoutView="100" zoomScalePageLayoutView="0" workbookViewId="0" topLeftCell="A1">
      <selection activeCell="D12" sqref="D12"/>
    </sheetView>
  </sheetViews>
  <sheetFormatPr defaultColWidth="11.421875" defaultRowHeight="12.75"/>
  <cols>
    <col min="1" max="1" width="25.7109375" style="19" customWidth="1"/>
    <col min="2" max="2" width="9.8515625" style="19" bestFit="1" customWidth="1"/>
    <col min="3" max="3" width="11.00390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421875" style="19" bestFit="1" customWidth="1"/>
    <col min="10" max="10" width="12.00390625" style="19" bestFit="1" customWidth="1"/>
    <col min="11" max="11" width="25.7109375" style="19" customWidth="1"/>
    <col min="12" max="16384" width="11.421875" style="19" customWidth="1"/>
  </cols>
  <sheetData>
    <row r="1" spans="1:18" s="15" customFormat="1" ht="18">
      <c r="A1" s="291" t="s">
        <v>230</v>
      </c>
      <c r="B1" s="291"/>
      <c r="C1" s="291"/>
      <c r="D1" s="291"/>
      <c r="E1" s="291"/>
      <c r="F1" s="291"/>
      <c r="G1" s="291"/>
      <c r="H1" s="291"/>
      <c r="I1" s="291"/>
      <c r="J1" s="291"/>
      <c r="K1" s="291"/>
      <c r="L1" s="14"/>
      <c r="M1" s="14"/>
      <c r="N1" s="14"/>
      <c r="O1" s="14"/>
      <c r="P1" s="14"/>
      <c r="Q1" s="14"/>
      <c r="R1" s="14"/>
    </row>
    <row r="2" spans="1:18" s="17" customFormat="1" ht="33" customHeight="1">
      <c r="A2" s="282" t="s">
        <v>234</v>
      </c>
      <c r="B2" s="282"/>
      <c r="C2" s="282"/>
      <c r="D2" s="282"/>
      <c r="E2" s="282"/>
      <c r="F2" s="282"/>
      <c r="G2" s="282"/>
      <c r="H2" s="282"/>
      <c r="I2" s="282"/>
      <c r="J2" s="282"/>
      <c r="K2" s="282"/>
      <c r="L2" s="16"/>
      <c r="M2" s="16"/>
      <c r="N2" s="16"/>
      <c r="O2" s="16"/>
      <c r="P2" s="16"/>
      <c r="Q2" s="16"/>
      <c r="R2" s="16"/>
    </row>
    <row r="3" spans="1:18" s="17" customFormat="1" ht="15.75">
      <c r="A3" s="282">
        <v>2022</v>
      </c>
      <c r="B3" s="282"/>
      <c r="C3" s="282"/>
      <c r="D3" s="282"/>
      <c r="E3" s="282"/>
      <c r="F3" s="282"/>
      <c r="G3" s="282"/>
      <c r="H3" s="282"/>
      <c r="I3" s="282"/>
      <c r="J3" s="282"/>
      <c r="K3" s="282"/>
      <c r="L3" s="16"/>
      <c r="M3" s="16"/>
      <c r="N3" s="16"/>
      <c r="O3" s="16"/>
      <c r="P3" s="16"/>
      <c r="Q3" s="16"/>
      <c r="R3" s="16"/>
    </row>
    <row r="4" spans="1:18" s="12" customFormat="1" ht="15.75">
      <c r="A4" s="177" t="s">
        <v>61</v>
      </c>
      <c r="B4" s="176"/>
      <c r="C4" s="176"/>
      <c r="D4" s="176"/>
      <c r="E4" s="176"/>
      <c r="F4" s="176"/>
      <c r="G4" s="176"/>
      <c r="H4" s="176"/>
      <c r="I4" s="176"/>
      <c r="J4" s="176"/>
      <c r="K4" s="176" t="s">
        <v>62</v>
      </c>
      <c r="L4" s="3"/>
      <c r="M4" s="3"/>
      <c r="N4" s="3"/>
      <c r="O4" s="3"/>
      <c r="P4" s="3"/>
      <c r="Q4" s="3"/>
      <c r="R4" s="3"/>
    </row>
    <row r="5" spans="1:15" s="21" customFormat="1" ht="31.5" customHeight="1">
      <c r="A5" s="295" t="s">
        <v>33</v>
      </c>
      <c r="B5" s="287" t="s">
        <v>264</v>
      </c>
      <c r="C5" s="287"/>
      <c r="D5" s="287"/>
      <c r="E5" s="287" t="s">
        <v>265</v>
      </c>
      <c r="F5" s="287"/>
      <c r="G5" s="287"/>
      <c r="H5" s="287" t="s">
        <v>266</v>
      </c>
      <c r="I5" s="287"/>
      <c r="J5" s="287"/>
      <c r="K5" s="298" t="s">
        <v>32</v>
      </c>
      <c r="L5" s="20"/>
      <c r="M5" s="20"/>
      <c r="N5" s="20"/>
      <c r="O5" s="20"/>
    </row>
    <row r="6" spans="1:15" ht="15.75" customHeight="1">
      <c r="A6" s="296"/>
      <c r="B6" s="112" t="s">
        <v>103</v>
      </c>
      <c r="C6" s="112" t="s">
        <v>104</v>
      </c>
      <c r="D6" s="112" t="s">
        <v>99</v>
      </c>
      <c r="E6" s="112" t="s">
        <v>103</v>
      </c>
      <c r="F6" s="112" t="s">
        <v>104</v>
      </c>
      <c r="G6" s="112" t="s">
        <v>99</v>
      </c>
      <c r="H6" s="112" t="s">
        <v>103</v>
      </c>
      <c r="I6" s="112" t="s">
        <v>104</v>
      </c>
      <c r="J6" s="112" t="s">
        <v>99</v>
      </c>
      <c r="K6" s="299"/>
      <c r="L6" s="18"/>
      <c r="M6" s="18"/>
      <c r="N6" s="18"/>
      <c r="O6" s="18"/>
    </row>
    <row r="7" spans="1:15" ht="15" customHeight="1">
      <c r="A7" s="297"/>
      <c r="B7" s="51" t="s">
        <v>102</v>
      </c>
      <c r="C7" s="51" t="s">
        <v>101</v>
      </c>
      <c r="D7" s="107" t="s">
        <v>100</v>
      </c>
      <c r="E7" s="51" t="s">
        <v>102</v>
      </c>
      <c r="F7" s="51" t="s">
        <v>101</v>
      </c>
      <c r="G7" s="107" t="s">
        <v>100</v>
      </c>
      <c r="H7" s="51" t="s">
        <v>102</v>
      </c>
      <c r="I7" s="51" t="s">
        <v>101</v>
      </c>
      <c r="J7" s="107" t="s">
        <v>100</v>
      </c>
      <c r="K7" s="300"/>
      <c r="L7" s="18"/>
      <c r="M7" s="18"/>
      <c r="N7" s="18"/>
      <c r="O7" s="18"/>
    </row>
    <row r="8" spans="1:15" ht="34.5" customHeight="1" thickBot="1">
      <c r="A8" s="34" t="s">
        <v>244</v>
      </c>
      <c r="B8" s="56">
        <v>9776</v>
      </c>
      <c r="C8" s="56">
        <v>3497</v>
      </c>
      <c r="D8" s="60">
        <v>13273</v>
      </c>
      <c r="E8" s="56">
        <v>41176</v>
      </c>
      <c r="F8" s="56">
        <v>4551</v>
      </c>
      <c r="G8" s="77">
        <v>45727</v>
      </c>
      <c r="H8" s="260">
        <v>50952</v>
      </c>
      <c r="I8" s="61">
        <v>8048</v>
      </c>
      <c r="J8" s="62">
        <v>59000</v>
      </c>
      <c r="K8" s="100" t="s">
        <v>18</v>
      </c>
      <c r="L8" s="18"/>
      <c r="M8" s="18"/>
      <c r="N8" s="18"/>
      <c r="O8" s="18"/>
    </row>
    <row r="9" spans="1:15" ht="34.5" customHeight="1" thickBot="1">
      <c r="A9" s="35" t="s">
        <v>20</v>
      </c>
      <c r="B9" s="57">
        <v>17780</v>
      </c>
      <c r="C9" s="57">
        <v>22872</v>
      </c>
      <c r="D9" s="63">
        <v>40652</v>
      </c>
      <c r="E9" s="57">
        <v>185861</v>
      </c>
      <c r="F9" s="57">
        <v>78393</v>
      </c>
      <c r="G9" s="76">
        <v>264254</v>
      </c>
      <c r="H9" s="261">
        <v>203641</v>
      </c>
      <c r="I9" s="64">
        <v>101265</v>
      </c>
      <c r="J9" s="64">
        <v>304906</v>
      </c>
      <c r="K9" s="101" t="s">
        <v>19</v>
      </c>
      <c r="L9" s="18"/>
      <c r="M9" s="18"/>
      <c r="N9" s="18"/>
      <c r="O9" s="18"/>
    </row>
    <row r="10" spans="1:15" ht="34.5" customHeight="1" thickBot="1">
      <c r="A10" s="34" t="s">
        <v>22</v>
      </c>
      <c r="B10" s="56">
        <v>13519</v>
      </c>
      <c r="C10" s="56">
        <v>5673</v>
      </c>
      <c r="D10" s="60">
        <v>19192</v>
      </c>
      <c r="E10" s="56">
        <v>151741</v>
      </c>
      <c r="F10" s="56">
        <v>30025</v>
      </c>
      <c r="G10" s="77">
        <v>181766</v>
      </c>
      <c r="H10" s="260">
        <v>165260</v>
      </c>
      <c r="I10" s="61">
        <v>35698</v>
      </c>
      <c r="J10" s="62">
        <v>200958</v>
      </c>
      <c r="K10" s="100" t="s">
        <v>21</v>
      </c>
      <c r="L10" s="18"/>
      <c r="M10" s="18"/>
      <c r="N10" s="18"/>
      <c r="O10" s="18"/>
    </row>
    <row r="11" spans="1:15" ht="34.5" customHeight="1" thickBot="1">
      <c r="A11" s="35" t="s">
        <v>24</v>
      </c>
      <c r="B11" s="57">
        <v>23447</v>
      </c>
      <c r="C11" s="57">
        <v>15327</v>
      </c>
      <c r="D11" s="63">
        <v>38774</v>
      </c>
      <c r="E11" s="57">
        <v>114578</v>
      </c>
      <c r="F11" s="57">
        <v>33908</v>
      </c>
      <c r="G11" s="76">
        <v>148486</v>
      </c>
      <c r="H11" s="261">
        <v>138025</v>
      </c>
      <c r="I11" s="64">
        <v>49235</v>
      </c>
      <c r="J11" s="64">
        <v>187260</v>
      </c>
      <c r="K11" s="101" t="s">
        <v>23</v>
      </c>
      <c r="L11" s="18"/>
      <c r="M11" s="18"/>
      <c r="N11" s="18"/>
      <c r="O11" s="18"/>
    </row>
    <row r="12" spans="1:15" ht="34.5" customHeight="1" thickBot="1">
      <c r="A12" s="34" t="s">
        <v>26</v>
      </c>
      <c r="B12" s="56">
        <v>2432</v>
      </c>
      <c r="C12" s="56">
        <v>919</v>
      </c>
      <c r="D12" s="60">
        <v>3351</v>
      </c>
      <c r="E12" s="56">
        <v>148327</v>
      </c>
      <c r="F12" s="56">
        <v>60194</v>
      </c>
      <c r="G12" s="77">
        <v>208521</v>
      </c>
      <c r="H12" s="260">
        <v>150759</v>
      </c>
      <c r="I12" s="61">
        <v>61113</v>
      </c>
      <c r="J12" s="62">
        <v>211872</v>
      </c>
      <c r="K12" s="100" t="s">
        <v>25</v>
      </c>
      <c r="L12" s="18"/>
      <c r="M12" s="18"/>
      <c r="N12" s="18"/>
      <c r="O12" s="18"/>
    </row>
    <row r="13" spans="1:15" ht="34.5" customHeight="1" thickBot="1">
      <c r="A13" s="35" t="s">
        <v>245</v>
      </c>
      <c r="B13" s="57">
        <v>0</v>
      </c>
      <c r="C13" s="57">
        <v>0</v>
      </c>
      <c r="D13" s="63">
        <v>0</v>
      </c>
      <c r="E13" s="57">
        <v>31325</v>
      </c>
      <c r="F13" s="57">
        <v>0</v>
      </c>
      <c r="G13" s="76">
        <v>31325</v>
      </c>
      <c r="H13" s="261">
        <v>31325</v>
      </c>
      <c r="I13" s="64">
        <v>0</v>
      </c>
      <c r="J13" s="64">
        <v>31325</v>
      </c>
      <c r="K13" s="101" t="s">
        <v>27</v>
      </c>
      <c r="L13" s="18"/>
      <c r="M13" s="18"/>
      <c r="N13" s="18"/>
      <c r="O13" s="18"/>
    </row>
    <row r="14" spans="1:15" ht="34.5" customHeight="1" thickBot="1">
      <c r="A14" s="34" t="s">
        <v>247</v>
      </c>
      <c r="B14" s="56">
        <v>2558</v>
      </c>
      <c r="C14" s="56">
        <v>0</v>
      </c>
      <c r="D14" s="60">
        <v>2558</v>
      </c>
      <c r="E14" s="56">
        <v>544693</v>
      </c>
      <c r="F14" s="56">
        <v>324</v>
      </c>
      <c r="G14" s="77">
        <v>545017</v>
      </c>
      <c r="H14" s="260">
        <v>547251</v>
      </c>
      <c r="I14" s="61">
        <v>324</v>
      </c>
      <c r="J14" s="62">
        <v>547575</v>
      </c>
      <c r="K14" s="100" t="s">
        <v>28</v>
      </c>
      <c r="L14" s="18"/>
      <c r="M14" s="18"/>
      <c r="N14" s="18"/>
      <c r="O14" s="18"/>
    </row>
    <row r="15" spans="1:15" ht="34.5" customHeight="1" thickBot="1">
      <c r="A15" s="35" t="s">
        <v>246</v>
      </c>
      <c r="B15" s="57">
        <v>1552</v>
      </c>
      <c r="C15" s="57">
        <v>0</v>
      </c>
      <c r="D15" s="63">
        <v>1552</v>
      </c>
      <c r="E15" s="57">
        <v>282126</v>
      </c>
      <c r="F15" s="57">
        <v>494</v>
      </c>
      <c r="G15" s="76">
        <v>282620</v>
      </c>
      <c r="H15" s="261">
        <v>283678</v>
      </c>
      <c r="I15" s="64">
        <v>494</v>
      </c>
      <c r="J15" s="64">
        <v>284172</v>
      </c>
      <c r="K15" s="101" t="s">
        <v>29</v>
      </c>
      <c r="L15" s="18"/>
      <c r="M15" s="18"/>
      <c r="N15" s="18"/>
      <c r="O15" s="18"/>
    </row>
    <row r="16" spans="1:15" ht="34.5" customHeight="1">
      <c r="A16" s="36" t="s">
        <v>31</v>
      </c>
      <c r="B16" s="68">
        <v>1084</v>
      </c>
      <c r="C16" s="68">
        <v>396</v>
      </c>
      <c r="D16" s="69">
        <v>1480</v>
      </c>
      <c r="E16" s="68">
        <v>205469</v>
      </c>
      <c r="F16" s="68">
        <v>96339</v>
      </c>
      <c r="G16" s="103">
        <v>301808</v>
      </c>
      <c r="H16" s="262">
        <v>206553</v>
      </c>
      <c r="I16" s="70">
        <v>96735</v>
      </c>
      <c r="J16" s="71">
        <v>303288</v>
      </c>
      <c r="K16" s="104" t="s">
        <v>30</v>
      </c>
      <c r="L16" s="18"/>
      <c r="M16" s="18"/>
      <c r="N16" s="18"/>
      <c r="O16" s="18"/>
    </row>
    <row r="17" spans="1:15" s="4" customFormat="1" ht="30" customHeight="1">
      <c r="A17" s="38" t="s">
        <v>99</v>
      </c>
      <c r="B17" s="59">
        <v>72148</v>
      </c>
      <c r="C17" s="59">
        <v>48684</v>
      </c>
      <c r="D17" s="59">
        <v>120832</v>
      </c>
      <c r="E17" s="59">
        <v>1705296</v>
      </c>
      <c r="F17" s="59">
        <v>304228</v>
      </c>
      <c r="G17" s="82">
        <v>2009524</v>
      </c>
      <c r="H17" s="82">
        <v>1777444</v>
      </c>
      <c r="I17" s="72">
        <v>352912</v>
      </c>
      <c r="J17" s="72">
        <v>2130356</v>
      </c>
      <c r="K17" s="105" t="s">
        <v>100</v>
      </c>
      <c r="L17" s="11"/>
      <c r="M17" s="11"/>
      <c r="N17" s="11"/>
      <c r="O17" s="11"/>
    </row>
    <row r="18" spans="1:11" ht="12.75">
      <c r="A18" s="19" t="s">
        <v>57</v>
      </c>
      <c r="K18" s="19" t="s">
        <v>83</v>
      </c>
    </row>
    <row r="19" spans="2:10" ht="12.75">
      <c r="B19" s="41"/>
      <c r="C19" s="41"/>
      <c r="D19" s="41"/>
      <c r="E19" s="41"/>
      <c r="F19" s="41"/>
      <c r="G19" s="41"/>
      <c r="H19" s="41"/>
      <c r="I19" s="41"/>
      <c r="J19" s="41"/>
    </row>
    <row r="21" spans="2:3" ht="12.75">
      <c r="B21" s="19" t="s">
        <v>164</v>
      </c>
      <c r="C21" s="19" t="s">
        <v>200</v>
      </c>
    </row>
    <row r="23" spans="1:6" ht="51">
      <c r="A23" s="18" t="s">
        <v>276</v>
      </c>
      <c r="B23" s="43">
        <f>H13</f>
        <v>31325</v>
      </c>
      <c r="C23" s="43">
        <f>I13</f>
        <v>0</v>
      </c>
      <c r="D23" s="19">
        <f aca="true" t="shared" si="0" ref="D23:E25">B23/1000</f>
        <v>31.325</v>
      </c>
      <c r="E23" s="19">
        <f t="shared" si="0"/>
        <v>0</v>
      </c>
      <c r="F23" s="18"/>
    </row>
    <row r="24" spans="1:6" ht="63.75">
      <c r="A24" s="18" t="s">
        <v>277</v>
      </c>
      <c r="B24" s="43">
        <f>H8</f>
        <v>50952</v>
      </c>
      <c r="C24" s="43">
        <f>I8</f>
        <v>8048</v>
      </c>
      <c r="D24" s="19">
        <f t="shared" si="0"/>
        <v>50.952</v>
      </c>
      <c r="E24" s="19">
        <f t="shared" si="0"/>
        <v>8.048</v>
      </c>
      <c r="F24" s="18"/>
    </row>
    <row r="25" spans="1:6" ht="25.5">
      <c r="A25" s="18" t="s">
        <v>278</v>
      </c>
      <c r="B25" s="43">
        <f>H11</f>
        <v>138025</v>
      </c>
      <c r="C25" s="43">
        <f>I11</f>
        <v>49235</v>
      </c>
      <c r="D25" s="19">
        <f t="shared" si="0"/>
        <v>138.025</v>
      </c>
      <c r="E25" s="19">
        <f t="shared" si="0"/>
        <v>49.235</v>
      </c>
      <c r="F25" s="18"/>
    </row>
    <row r="26" spans="1:6" ht="51">
      <c r="A26" s="18" t="s">
        <v>281</v>
      </c>
      <c r="B26" s="43">
        <f>H12</f>
        <v>150759</v>
      </c>
      <c r="C26" s="43">
        <f>I12</f>
        <v>61113</v>
      </c>
      <c r="D26" s="19">
        <f aca="true" t="shared" si="1" ref="D26:D31">B26/1000</f>
        <v>150.759</v>
      </c>
      <c r="E26" s="19">
        <f aca="true" t="shared" si="2" ref="E26:E31">C26/1000</f>
        <v>61.113</v>
      </c>
      <c r="F26" s="18"/>
    </row>
    <row r="27" spans="1:6" ht="38.25">
      <c r="A27" s="18" t="s">
        <v>279</v>
      </c>
      <c r="B27" s="43">
        <f>H10</f>
        <v>165260</v>
      </c>
      <c r="C27" s="43">
        <f>I10</f>
        <v>35698</v>
      </c>
      <c r="D27" s="19">
        <f t="shared" si="1"/>
        <v>165.26</v>
      </c>
      <c r="E27" s="19">
        <f t="shared" si="2"/>
        <v>35.698</v>
      </c>
      <c r="F27" s="18"/>
    </row>
    <row r="28" spans="1:6" ht="25.5">
      <c r="A28" s="18" t="s">
        <v>280</v>
      </c>
      <c r="B28" s="43">
        <f>H9</f>
        <v>203641</v>
      </c>
      <c r="C28" s="43">
        <f>I9</f>
        <v>101265</v>
      </c>
      <c r="D28" s="19">
        <f t="shared" si="1"/>
        <v>203.641</v>
      </c>
      <c r="E28" s="19">
        <f t="shared" si="2"/>
        <v>101.265</v>
      </c>
      <c r="F28" s="18"/>
    </row>
    <row r="29" spans="1:5" ht="25.5">
      <c r="A29" s="18" t="s">
        <v>283</v>
      </c>
      <c r="B29" s="43">
        <f>H16</f>
        <v>206553</v>
      </c>
      <c r="C29" s="43">
        <f>I16</f>
        <v>96735</v>
      </c>
      <c r="D29" s="19">
        <f t="shared" si="1"/>
        <v>206.553</v>
      </c>
      <c r="E29" s="19">
        <f t="shared" si="2"/>
        <v>96.735</v>
      </c>
    </row>
    <row r="30" spans="1:5" ht="38.25">
      <c r="A30" s="18" t="s">
        <v>282</v>
      </c>
      <c r="B30" s="43">
        <f>H15</f>
        <v>283678</v>
      </c>
      <c r="C30" s="43">
        <f>I15</f>
        <v>494</v>
      </c>
      <c r="D30" s="19">
        <f t="shared" si="1"/>
        <v>283.678</v>
      </c>
      <c r="E30" s="19">
        <f t="shared" si="2"/>
        <v>0.494</v>
      </c>
    </row>
    <row r="31" spans="1:6" ht="38.25">
      <c r="A31" s="18" t="s">
        <v>284</v>
      </c>
      <c r="B31" s="43">
        <f>H14</f>
        <v>547251</v>
      </c>
      <c r="C31" s="43">
        <f>I14</f>
        <v>324</v>
      </c>
      <c r="D31" s="19">
        <f t="shared" si="1"/>
        <v>547.251</v>
      </c>
      <c r="E31" s="19">
        <f t="shared" si="2"/>
        <v>0.324</v>
      </c>
      <c r="F31" s="18"/>
    </row>
    <row r="32" spans="2:3" ht="12.75">
      <c r="B32" s="43"/>
      <c r="C32" s="43"/>
    </row>
  </sheetData>
  <sheetProtection/>
  <mergeCells count="8">
    <mergeCell ref="H5:J5"/>
    <mergeCell ref="A2:K2"/>
    <mergeCell ref="A5:A7"/>
    <mergeCell ref="B5:D5"/>
    <mergeCell ref="K5:K7"/>
    <mergeCell ref="A1:K1"/>
    <mergeCell ref="A3:K3"/>
    <mergeCell ref="E5:G5"/>
  </mergeCells>
  <printOptions horizontalCentered="1" verticalCentered="1"/>
  <pageMargins left="0" right="0" top="0" bottom="0" header="0" footer="0"/>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R36"/>
  <sheetViews>
    <sheetView rightToLeft="1" view="pageBreakPreview" zoomScaleSheetLayoutView="100" zoomScalePageLayoutView="0" workbookViewId="0" topLeftCell="A1">
      <selection activeCell="I12" sqref="I12"/>
    </sheetView>
  </sheetViews>
  <sheetFormatPr defaultColWidth="11.421875" defaultRowHeight="12.75"/>
  <cols>
    <col min="1" max="1" width="21.7109375" style="19" customWidth="1"/>
    <col min="2" max="9" width="11.00390625" style="19" customWidth="1"/>
    <col min="10" max="10" width="13.28125" style="19" customWidth="1"/>
    <col min="11" max="11" width="23.00390625" style="19" customWidth="1"/>
    <col min="12" max="16384" width="11.421875" style="19" customWidth="1"/>
  </cols>
  <sheetData>
    <row r="1" spans="1:18" s="15" customFormat="1" ht="18">
      <c r="A1" s="291" t="s">
        <v>229</v>
      </c>
      <c r="B1" s="291"/>
      <c r="C1" s="291"/>
      <c r="D1" s="291"/>
      <c r="E1" s="291"/>
      <c r="F1" s="291"/>
      <c r="G1" s="291"/>
      <c r="H1" s="291"/>
      <c r="I1" s="291"/>
      <c r="J1" s="291"/>
      <c r="K1" s="291"/>
      <c r="L1" s="14"/>
      <c r="M1" s="14"/>
      <c r="N1" s="14"/>
      <c r="O1" s="14"/>
      <c r="P1" s="14"/>
      <c r="Q1" s="14"/>
      <c r="R1" s="14"/>
    </row>
    <row r="2" spans="1:18" s="17" customFormat="1" ht="33" customHeight="1">
      <c r="A2" s="282" t="s">
        <v>235</v>
      </c>
      <c r="B2" s="282"/>
      <c r="C2" s="282"/>
      <c r="D2" s="282"/>
      <c r="E2" s="282"/>
      <c r="F2" s="282"/>
      <c r="G2" s="282"/>
      <c r="H2" s="282"/>
      <c r="I2" s="282"/>
      <c r="J2" s="282"/>
      <c r="K2" s="282"/>
      <c r="L2" s="16"/>
      <c r="M2" s="16"/>
      <c r="N2" s="16"/>
      <c r="O2" s="16"/>
      <c r="P2" s="16"/>
      <c r="Q2" s="16"/>
      <c r="R2" s="16"/>
    </row>
    <row r="3" spans="1:18" s="17" customFormat="1" ht="15.75">
      <c r="A3" s="282">
        <v>2022</v>
      </c>
      <c r="B3" s="282"/>
      <c r="C3" s="282"/>
      <c r="D3" s="282"/>
      <c r="E3" s="282"/>
      <c r="F3" s="282"/>
      <c r="G3" s="282"/>
      <c r="H3" s="282"/>
      <c r="I3" s="282"/>
      <c r="J3" s="282"/>
      <c r="K3" s="282"/>
      <c r="L3" s="16"/>
      <c r="M3" s="16"/>
      <c r="N3" s="16"/>
      <c r="O3" s="16"/>
      <c r="P3" s="16"/>
      <c r="Q3" s="16"/>
      <c r="R3" s="16"/>
    </row>
    <row r="4" spans="1:18" s="12" customFormat="1" ht="15.75">
      <c r="A4" s="177" t="s">
        <v>302</v>
      </c>
      <c r="B4" s="176"/>
      <c r="C4" s="176"/>
      <c r="D4" s="176"/>
      <c r="E4" s="176"/>
      <c r="F4" s="176"/>
      <c r="G4" s="176"/>
      <c r="H4" s="176"/>
      <c r="I4" s="176"/>
      <c r="J4" s="176"/>
      <c r="K4" s="176" t="s">
        <v>303</v>
      </c>
      <c r="L4" s="3"/>
      <c r="M4" s="3"/>
      <c r="N4" s="3"/>
      <c r="O4" s="3"/>
      <c r="P4" s="3"/>
      <c r="Q4" s="3"/>
      <c r="R4" s="3"/>
    </row>
    <row r="5" spans="1:15" s="21" customFormat="1" ht="31.5" customHeight="1">
      <c r="A5" s="295" t="s">
        <v>63</v>
      </c>
      <c r="B5" s="287" t="s">
        <v>264</v>
      </c>
      <c r="C5" s="287"/>
      <c r="D5" s="287"/>
      <c r="E5" s="287" t="s">
        <v>265</v>
      </c>
      <c r="F5" s="287"/>
      <c r="G5" s="287"/>
      <c r="H5" s="287" t="s">
        <v>266</v>
      </c>
      <c r="I5" s="287"/>
      <c r="J5" s="287"/>
      <c r="K5" s="298" t="s">
        <v>64</v>
      </c>
      <c r="L5" s="20"/>
      <c r="M5" s="20"/>
      <c r="N5" s="20"/>
      <c r="O5" s="20"/>
    </row>
    <row r="6" spans="1:15" ht="15.75" customHeight="1">
      <c r="A6" s="296"/>
      <c r="B6" s="112" t="s">
        <v>103</v>
      </c>
      <c r="C6" s="112" t="s">
        <v>104</v>
      </c>
      <c r="D6" s="112" t="s">
        <v>99</v>
      </c>
      <c r="E6" s="112" t="s">
        <v>103</v>
      </c>
      <c r="F6" s="112" t="s">
        <v>104</v>
      </c>
      <c r="G6" s="112" t="s">
        <v>99</v>
      </c>
      <c r="H6" s="112" t="s">
        <v>103</v>
      </c>
      <c r="I6" s="112" t="s">
        <v>104</v>
      </c>
      <c r="J6" s="112" t="s">
        <v>99</v>
      </c>
      <c r="K6" s="299"/>
      <c r="L6" s="18"/>
      <c r="M6" s="18"/>
      <c r="N6" s="18"/>
      <c r="O6" s="18"/>
    </row>
    <row r="7" spans="1:15" ht="15" customHeight="1">
      <c r="A7" s="297"/>
      <c r="B7" s="51" t="s">
        <v>102</v>
      </c>
      <c r="C7" s="51" t="s">
        <v>101</v>
      </c>
      <c r="D7" s="109" t="s">
        <v>100</v>
      </c>
      <c r="E7" s="51" t="s">
        <v>102</v>
      </c>
      <c r="F7" s="51" t="s">
        <v>101</v>
      </c>
      <c r="G7" s="109" t="s">
        <v>100</v>
      </c>
      <c r="H7" s="169" t="s">
        <v>102</v>
      </c>
      <c r="I7" s="169" t="s">
        <v>101</v>
      </c>
      <c r="J7" s="109" t="s">
        <v>100</v>
      </c>
      <c r="K7" s="300"/>
      <c r="L7" s="18"/>
      <c r="M7" s="18"/>
      <c r="N7" s="18"/>
      <c r="O7" s="18"/>
    </row>
    <row r="8" spans="1:15" ht="25.5" customHeight="1" thickBot="1">
      <c r="A8" s="144" t="s">
        <v>109</v>
      </c>
      <c r="B8" s="56">
        <v>685</v>
      </c>
      <c r="C8" s="56">
        <v>31</v>
      </c>
      <c r="D8" s="60">
        <v>716</v>
      </c>
      <c r="E8" s="56">
        <v>3935</v>
      </c>
      <c r="F8" s="56">
        <v>4490</v>
      </c>
      <c r="G8" s="60">
        <v>8425</v>
      </c>
      <c r="H8" s="60">
        <v>4620</v>
      </c>
      <c r="I8" s="60">
        <v>4521</v>
      </c>
      <c r="J8" s="60">
        <v>9141</v>
      </c>
      <c r="K8" s="144" t="s">
        <v>109</v>
      </c>
      <c r="L8" s="18"/>
      <c r="M8" s="18"/>
      <c r="N8" s="18"/>
      <c r="O8" s="18"/>
    </row>
    <row r="9" spans="1:15" ht="25.5" customHeight="1" thickBot="1">
      <c r="A9" s="145" t="s">
        <v>110</v>
      </c>
      <c r="B9" s="57">
        <v>9970</v>
      </c>
      <c r="C9" s="57">
        <v>2882</v>
      </c>
      <c r="D9" s="63">
        <v>12852</v>
      </c>
      <c r="E9" s="57">
        <v>128456</v>
      </c>
      <c r="F9" s="57">
        <v>44403</v>
      </c>
      <c r="G9" s="63">
        <v>172859</v>
      </c>
      <c r="H9" s="63">
        <v>138426</v>
      </c>
      <c r="I9" s="63">
        <v>47285</v>
      </c>
      <c r="J9" s="63">
        <v>185711</v>
      </c>
      <c r="K9" s="145" t="s">
        <v>110</v>
      </c>
      <c r="L9" s="18"/>
      <c r="M9" s="18"/>
      <c r="N9" s="18"/>
      <c r="O9" s="18"/>
    </row>
    <row r="10" spans="1:15" ht="25.5" customHeight="1" thickBot="1">
      <c r="A10" s="144" t="s">
        <v>111</v>
      </c>
      <c r="B10" s="56">
        <v>12355</v>
      </c>
      <c r="C10" s="56">
        <v>9942</v>
      </c>
      <c r="D10" s="60">
        <v>22297</v>
      </c>
      <c r="E10" s="56">
        <v>226568</v>
      </c>
      <c r="F10" s="56">
        <v>29524</v>
      </c>
      <c r="G10" s="60">
        <v>256092</v>
      </c>
      <c r="H10" s="60">
        <v>238923</v>
      </c>
      <c r="I10" s="60">
        <v>39466</v>
      </c>
      <c r="J10" s="60">
        <v>278389</v>
      </c>
      <c r="K10" s="144" t="s">
        <v>111</v>
      </c>
      <c r="L10" s="18"/>
      <c r="M10" s="18"/>
      <c r="N10" s="18"/>
      <c r="O10" s="18"/>
    </row>
    <row r="11" spans="1:15" ht="25.5" customHeight="1" thickBot="1">
      <c r="A11" s="145" t="s">
        <v>112</v>
      </c>
      <c r="B11" s="57">
        <v>12130</v>
      </c>
      <c r="C11" s="57">
        <v>8794</v>
      </c>
      <c r="D11" s="63">
        <v>20924</v>
      </c>
      <c r="E11" s="57">
        <v>429003</v>
      </c>
      <c r="F11" s="57">
        <v>97050</v>
      </c>
      <c r="G11" s="63">
        <v>526053</v>
      </c>
      <c r="H11" s="63">
        <v>441133</v>
      </c>
      <c r="I11" s="63">
        <v>105844</v>
      </c>
      <c r="J11" s="63">
        <v>546977</v>
      </c>
      <c r="K11" s="145" t="s">
        <v>112</v>
      </c>
      <c r="L11" s="18"/>
      <c r="M11" s="18"/>
      <c r="N11" s="18"/>
      <c r="O11" s="18"/>
    </row>
    <row r="12" spans="1:15" ht="25.5" customHeight="1" thickBot="1">
      <c r="A12" s="144" t="s">
        <v>113</v>
      </c>
      <c r="B12" s="56">
        <v>10300</v>
      </c>
      <c r="C12" s="56">
        <v>9457</v>
      </c>
      <c r="D12" s="60">
        <v>19757</v>
      </c>
      <c r="E12" s="56">
        <v>327265</v>
      </c>
      <c r="F12" s="56">
        <v>34267</v>
      </c>
      <c r="G12" s="60">
        <v>361532</v>
      </c>
      <c r="H12" s="60">
        <v>337565</v>
      </c>
      <c r="I12" s="60">
        <v>43724</v>
      </c>
      <c r="J12" s="60">
        <v>381289</v>
      </c>
      <c r="K12" s="144" t="s">
        <v>113</v>
      </c>
      <c r="L12" s="18"/>
      <c r="M12" s="18"/>
      <c r="N12" s="18"/>
      <c r="O12" s="18"/>
    </row>
    <row r="13" spans="1:15" ht="25.5" customHeight="1" thickBot="1">
      <c r="A13" s="145" t="s">
        <v>114</v>
      </c>
      <c r="B13" s="57">
        <v>5353</v>
      </c>
      <c r="C13" s="57">
        <v>6088</v>
      </c>
      <c r="D13" s="63">
        <v>11441</v>
      </c>
      <c r="E13" s="57">
        <v>265537</v>
      </c>
      <c r="F13" s="57">
        <v>49170</v>
      </c>
      <c r="G13" s="63">
        <v>314707</v>
      </c>
      <c r="H13" s="63">
        <v>270890</v>
      </c>
      <c r="I13" s="63">
        <v>55258</v>
      </c>
      <c r="J13" s="63">
        <v>326148</v>
      </c>
      <c r="K13" s="145" t="s">
        <v>114</v>
      </c>
      <c r="L13" s="18"/>
      <c r="M13" s="18"/>
      <c r="N13" s="18"/>
      <c r="O13" s="18"/>
    </row>
    <row r="14" spans="1:15" ht="25.5" customHeight="1" thickBot="1">
      <c r="A14" s="144" t="s">
        <v>115</v>
      </c>
      <c r="B14" s="56">
        <v>9438</v>
      </c>
      <c r="C14" s="56">
        <v>5912</v>
      </c>
      <c r="D14" s="60">
        <v>15350</v>
      </c>
      <c r="E14" s="56">
        <v>123609</v>
      </c>
      <c r="F14" s="56">
        <v>21614</v>
      </c>
      <c r="G14" s="60">
        <v>145223</v>
      </c>
      <c r="H14" s="60">
        <v>133047</v>
      </c>
      <c r="I14" s="60">
        <v>27526</v>
      </c>
      <c r="J14" s="60">
        <v>160573</v>
      </c>
      <c r="K14" s="144" t="s">
        <v>115</v>
      </c>
      <c r="L14" s="18"/>
      <c r="M14" s="18"/>
      <c r="N14" s="18"/>
      <c r="O14" s="18"/>
    </row>
    <row r="15" spans="1:15" ht="25.5" customHeight="1" thickBot="1">
      <c r="A15" s="145" t="s">
        <v>116</v>
      </c>
      <c r="B15" s="57">
        <v>5101</v>
      </c>
      <c r="C15" s="57">
        <v>2453</v>
      </c>
      <c r="D15" s="63">
        <v>7554</v>
      </c>
      <c r="E15" s="57">
        <v>120759</v>
      </c>
      <c r="F15" s="57">
        <v>14398</v>
      </c>
      <c r="G15" s="63">
        <v>135157</v>
      </c>
      <c r="H15" s="63">
        <v>125860</v>
      </c>
      <c r="I15" s="63">
        <v>16851</v>
      </c>
      <c r="J15" s="63">
        <v>142711</v>
      </c>
      <c r="K15" s="145" t="s">
        <v>116</v>
      </c>
      <c r="L15" s="18"/>
      <c r="M15" s="18"/>
      <c r="N15" s="18"/>
      <c r="O15" s="18"/>
    </row>
    <row r="16" spans="1:15" ht="25.5" customHeight="1" thickBot="1">
      <c r="A16" s="144" t="s">
        <v>117</v>
      </c>
      <c r="B16" s="56">
        <v>4776</v>
      </c>
      <c r="C16" s="56">
        <v>2736</v>
      </c>
      <c r="D16" s="60">
        <v>7512</v>
      </c>
      <c r="E16" s="56">
        <v>45685</v>
      </c>
      <c r="F16" s="56">
        <v>5912</v>
      </c>
      <c r="G16" s="60">
        <v>51597</v>
      </c>
      <c r="H16" s="60">
        <v>50461</v>
      </c>
      <c r="I16" s="60">
        <v>8648</v>
      </c>
      <c r="J16" s="60">
        <v>59109</v>
      </c>
      <c r="K16" s="144" t="s">
        <v>117</v>
      </c>
      <c r="L16" s="18"/>
      <c r="M16" s="18"/>
      <c r="N16" s="18"/>
      <c r="O16" s="18"/>
    </row>
    <row r="17" spans="1:15" ht="25.5" customHeight="1" thickBot="1">
      <c r="A17" s="145" t="s">
        <v>118</v>
      </c>
      <c r="B17" s="57">
        <v>1318</v>
      </c>
      <c r="C17" s="57">
        <v>248</v>
      </c>
      <c r="D17" s="63">
        <v>1566</v>
      </c>
      <c r="E17" s="57">
        <v>24741</v>
      </c>
      <c r="F17" s="57">
        <v>2610</v>
      </c>
      <c r="G17" s="63">
        <v>27351</v>
      </c>
      <c r="H17" s="63">
        <v>26059</v>
      </c>
      <c r="I17" s="63">
        <v>2858</v>
      </c>
      <c r="J17" s="63">
        <v>28917</v>
      </c>
      <c r="K17" s="145" t="s">
        <v>118</v>
      </c>
      <c r="L17" s="18"/>
      <c r="M17" s="18"/>
      <c r="N17" s="18"/>
      <c r="O17" s="18"/>
    </row>
    <row r="18" spans="1:15" ht="25.5" customHeight="1">
      <c r="A18" s="146" t="s">
        <v>108</v>
      </c>
      <c r="B18" s="68">
        <v>722</v>
      </c>
      <c r="C18" s="68">
        <v>141</v>
      </c>
      <c r="D18" s="69">
        <v>863</v>
      </c>
      <c r="E18" s="68">
        <v>9738</v>
      </c>
      <c r="F18" s="68">
        <v>790</v>
      </c>
      <c r="G18" s="69">
        <v>10528</v>
      </c>
      <c r="H18" s="69">
        <v>10460</v>
      </c>
      <c r="I18" s="69">
        <v>931</v>
      </c>
      <c r="J18" s="69">
        <v>11391</v>
      </c>
      <c r="K18" s="146" t="s">
        <v>108</v>
      </c>
      <c r="L18" s="18"/>
      <c r="M18" s="18"/>
      <c r="N18" s="18"/>
      <c r="O18" s="18"/>
    </row>
    <row r="19" spans="1:15" ht="25.5" customHeight="1">
      <c r="A19" s="147" t="s">
        <v>99</v>
      </c>
      <c r="B19" s="59">
        <v>72148</v>
      </c>
      <c r="C19" s="59">
        <v>48684</v>
      </c>
      <c r="D19" s="59">
        <v>120832</v>
      </c>
      <c r="E19" s="59">
        <v>1705296</v>
      </c>
      <c r="F19" s="59">
        <v>304228</v>
      </c>
      <c r="G19" s="82">
        <v>2009524</v>
      </c>
      <c r="H19" s="82">
        <v>1777444</v>
      </c>
      <c r="I19" s="72">
        <v>352912</v>
      </c>
      <c r="J19" s="72">
        <v>2130356</v>
      </c>
      <c r="K19" s="148" t="s">
        <v>100</v>
      </c>
      <c r="L19" s="18"/>
      <c r="M19" s="18"/>
      <c r="N19" s="18"/>
      <c r="O19" s="18"/>
    </row>
    <row r="20" spans="1:11" ht="12.75">
      <c r="A20" s="19" t="s">
        <v>57</v>
      </c>
      <c r="K20" s="19" t="s">
        <v>83</v>
      </c>
    </row>
    <row r="23" spans="2:3" ht="12.75">
      <c r="B23" s="19" t="s">
        <v>164</v>
      </c>
      <c r="C23" s="19" t="s">
        <v>200</v>
      </c>
    </row>
    <row r="24" spans="1:3" ht="12.75">
      <c r="A24" s="19" t="s">
        <v>109</v>
      </c>
      <c r="B24" s="43">
        <f>H8</f>
        <v>4620</v>
      </c>
      <c r="C24" s="46">
        <f>I8</f>
        <v>4521</v>
      </c>
    </row>
    <row r="25" spans="1:3" ht="12.75">
      <c r="A25" s="19" t="s">
        <v>110</v>
      </c>
      <c r="B25" s="43">
        <f aca="true" t="shared" si="0" ref="B25:B33">H9</f>
        <v>138426</v>
      </c>
      <c r="C25" s="46">
        <f aca="true" t="shared" si="1" ref="C25:C34">I9</f>
        <v>47285</v>
      </c>
    </row>
    <row r="26" spans="1:3" ht="12.75">
      <c r="A26" s="19" t="s">
        <v>111</v>
      </c>
      <c r="B26" s="43">
        <f t="shared" si="0"/>
        <v>238923</v>
      </c>
      <c r="C26" s="46">
        <f t="shared" si="1"/>
        <v>39466</v>
      </c>
    </row>
    <row r="27" spans="1:3" ht="12.75">
      <c r="A27" s="19" t="s">
        <v>112</v>
      </c>
      <c r="B27" s="43">
        <f t="shared" si="0"/>
        <v>441133</v>
      </c>
      <c r="C27" s="46">
        <f t="shared" si="1"/>
        <v>105844</v>
      </c>
    </row>
    <row r="28" spans="1:3" ht="12.75">
      <c r="A28" s="19" t="s">
        <v>113</v>
      </c>
      <c r="B28" s="43">
        <f t="shared" si="0"/>
        <v>337565</v>
      </c>
      <c r="C28" s="46">
        <f t="shared" si="1"/>
        <v>43724</v>
      </c>
    </row>
    <row r="29" spans="1:3" ht="12.75">
      <c r="A29" s="19" t="s">
        <v>114</v>
      </c>
      <c r="B29" s="43">
        <f t="shared" si="0"/>
        <v>270890</v>
      </c>
      <c r="C29" s="46">
        <f t="shared" si="1"/>
        <v>55258</v>
      </c>
    </row>
    <row r="30" spans="1:3" ht="12.75">
      <c r="A30" s="19" t="s">
        <v>115</v>
      </c>
      <c r="B30" s="43">
        <f t="shared" si="0"/>
        <v>133047</v>
      </c>
      <c r="C30" s="46">
        <f t="shared" si="1"/>
        <v>27526</v>
      </c>
    </row>
    <row r="31" spans="1:3" ht="12.75">
      <c r="A31" s="19" t="s">
        <v>116</v>
      </c>
      <c r="B31" s="43">
        <f t="shared" si="0"/>
        <v>125860</v>
      </c>
      <c r="C31" s="46">
        <f t="shared" si="1"/>
        <v>16851</v>
      </c>
    </row>
    <row r="32" spans="1:3" ht="12.75">
      <c r="A32" s="19" t="s">
        <v>117</v>
      </c>
      <c r="B32" s="43">
        <f t="shared" si="0"/>
        <v>50461</v>
      </c>
      <c r="C32" s="46">
        <f t="shared" si="1"/>
        <v>8648</v>
      </c>
    </row>
    <row r="33" spans="1:3" ht="12.75">
      <c r="A33" s="19" t="s">
        <v>118</v>
      </c>
      <c r="B33" s="43">
        <f t="shared" si="0"/>
        <v>26059</v>
      </c>
      <c r="C33" s="46">
        <f t="shared" si="1"/>
        <v>2858</v>
      </c>
    </row>
    <row r="34" spans="1:3" ht="12.75">
      <c r="A34" s="19" t="s">
        <v>108</v>
      </c>
      <c r="B34" s="43">
        <f>H18</f>
        <v>10460</v>
      </c>
      <c r="C34" s="46">
        <f t="shared" si="1"/>
        <v>931</v>
      </c>
    </row>
    <row r="35" spans="2:3" ht="12.75">
      <c r="B35" s="23"/>
      <c r="C35" s="23"/>
    </row>
    <row r="36" spans="2:3" ht="12.75">
      <c r="B36" s="23">
        <f>SUM(B24:B35)</f>
        <v>1777444</v>
      </c>
      <c r="C36" s="23">
        <f>SUM(C24:C35)</f>
        <v>352912</v>
      </c>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R32"/>
  <sheetViews>
    <sheetView rightToLeft="1" view="pageBreakPreview" zoomScale="85" zoomScaleSheetLayoutView="85" zoomScalePageLayoutView="0" workbookViewId="0" topLeftCell="A1">
      <selection activeCell="J25" sqref="J25"/>
    </sheetView>
  </sheetViews>
  <sheetFormatPr defaultColWidth="11.421875" defaultRowHeight="12.75"/>
  <cols>
    <col min="1" max="1" width="25.7109375" style="19" customWidth="1"/>
    <col min="2" max="2" width="9.8515625" style="19" bestFit="1" customWidth="1"/>
    <col min="3" max="3" width="11.00390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00390625" style="19" bestFit="1" customWidth="1"/>
    <col min="10" max="10" width="11.57421875" style="19" bestFit="1" customWidth="1"/>
    <col min="11" max="11" width="25.7109375" style="19" customWidth="1"/>
    <col min="12" max="16384" width="11.421875" style="19" customWidth="1"/>
  </cols>
  <sheetData>
    <row r="1" spans="1:18" s="15" customFormat="1" ht="18">
      <c r="A1" s="291" t="s">
        <v>228</v>
      </c>
      <c r="B1" s="291"/>
      <c r="C1" s="291"/>
      <c r="D1" s="291"/>
      <c r="E1" s="291"/>
      <c r="F1" s="291"/>
      <c r="G1" s="291"/>
      <c r="H1" s="291"/>
      <c r="I1" s="291"/>
      <c r="J1" s="291"/>
      <c r="K1" s="291"/>
      <c r="L1" s="14"/>
      <c r="M1" s="14"/>
      <c r="N1" s="14"/>
      <c r="O1" s="14"/>
      <c r="P1" s="14"/>
      <c r="Q1" s="14"/>
      <c r="R1" s="14"/>
    </row>
    <row r="2" spans="1:18" s="17" customFormat="1" ht="36.75" customHeight="1">
      <c r="A2" s="282" t="s">
        <v>236</v>
      </c>
      <c r="B2" s="282"/>
      <c r="C2" s="282"/>
      <c r="D2" s="282"/>
      <c r="E2" s="282"/>
      <c r="F2" s="282"/>
      <c r="G2" s="282"/>
      <c r="H2" s="282"/>
      <c r="I2" s="282"/>
      <c r="J2" s="282"/>
      <c r="K2" s="282"/>
      <c r="L2" s="16"/>
      <c r="M2" s="16"/>
      <c r="N2" s="16"/>
      <c r="O2" s="16"/>
      <c r="P2" s="16"/>
      <c r="Q2" s="16"/>
      <c r="R2" s="16"/>
    </row>
    <row r="3" spans="1:18" s="17" customFormat="1" ht="21.75" customHeight="1">
      <c r="A3" s="282">
        <v>2022</v>
      </c>
      <c r="B3" s="282"/>
      <c r="C3" s="282"/>
      <c r="D3" s="282"/>
      <c r="E3" s="282"/>
      <c r="F3" s="282"/>
      <c r="G3" s="282"/>
      <c r="H3" s="282"/>
      <c r="I3" s="282"/>
      <c r="J3" s="282"/>
      <c r="K3" s="282"/>
      <c r="L3" s="16"/>
      <c r="M3" s="16"/>
      <c r="N3" s="16"/>
      <c r="O3" s="16"/>
      <c r="P3" s="16"/>
      <c r="Q3" s="16"/>
      <c r="R3" s="16"/>
    </row>
    <row r="4" spans="1:18" s="12" customFormat="1" ht="15.75">
      <c r="A4" s="177" t="s">
        <v>304</v>
      </c>
      <c r="B4" s="176"/>
      <c r="C4" s="176"/>
      <c r="D4" s="176"/>
      <c r="E4" s="176"/>
      <c r="F4" s="176"/>
      <c r="G4" s="176"/>
      <c r="H4" s="176"/>
      <c r="I4" s="176"/>
      <c r="J4" s="176"/>
      <c r="K4" s="176" t="s">
        <v>305</v>
      </c>
      <c r="L4" s="3"/>
      <c r="M4" s="3"/>
      <c r="N4" s="3"/>
      <c r="O4" s="3"/>
      <c r="P4" s="3"/>
      <c r="Q4" s="3"/>
      <c r="R4" s="3"/>
    </row>
    <row r="5" spans="1:15" s="21" customFormat="1" ht="31.5" customHeight="1">
      <c r="A5" s="295" t="s">
        <v>37</v>
      </c>
      <c r="B5" s="287" t="s">
        <v>264</v>
      </c>
      <c r="C5" s="287"/>
      <c r="D5" s="287"/>
      <c r="E5" s="287" t="s">
        <v>265</v>
      </c>
      <c r="F5" s="287"/>
      <c r="G5" s="287"/>
      <c r="H5" s="287" t="s">
        <v>266</v>
      </c>
      <c r="I5" s="287"/>
      <c r="J5" s="287"/>
      <c r="K5" s="298" t="s">
        <v>38</v>
      </c>
      <c r="L5" s="20"/>
      <c r="M5" s="20"/>
      <c r="N5" s="20"/>
      <c r="O5" s="20"/>
    </row>
    <row r="6" spans="1:15" ht="15.75" customHeight="1">
      <c r="A6" s="296"/>
      <c r="B6" s="112" t="s">
        <v>103</v>
      </c>
      <c r="C6" s="112" t="s">
        <v>104</v>
      </c>
      <c r="D6" s="112" t="s">
        <v>99</v>
      </c>
      <c r="E6" s="112" t="s">
        <v>103</v>
      </c>
      <c r="F6" s="112" t="s">
        <v>104</v>
      </c>
      <c r="G6" s="112" t="s">
        <v>99</v>
      </c>
      <c r="H6" s="112" t="s">
        <v>103</v>
      </c>
      <c r="I6" s="112" t="s">
        <v>104</v>
      </c>
      <c r="J6" s="112" t="s">
        <v>99</v>
      </c>
      <c r="K6" s="299"/>
      <c r="L6" s="18"/>
      <c r="M6" s="18"/>
      <c r="N6" s="18"/>
      <c r="O6" s="18"/>
    </row>
    <row r="7" spans="1:15" ht="15" customHeight="1">
      <c r="A7" s="297"/>
      <c r="B7" s="51" t="s">
        <v>102</v>
      </c>
      <c r="C7" s="51" t="s">
        <v>101</v>
      </c>
      <c r="D7" s="107" t="s">
        <v>100</v>
      </c>
      <c r="E7" s="51" t="s">
        <v>102</v>
      </c>
      <c r="F7" s="51" t="s">
        <v>101</v>
      </c>
      <c r="G7" s="107" t="s">
        <v>100</v>
      </c>
      <c r="H7" s="169" t="s">
        <v>102</v>
      </c>
      <c r="I7" s="169" t="s">
        <v>101</v>
      </c>
      <c r="J7" s="107" t="s">
        <v>100</v>
      </c>
      <c r="K7" s="300"/>
      <c r="L7" s="18"/>
      <c r="M7" s="18"/>
      <c r="N7" s="18"/>
      <c r="O7" s="18"/>
    </row>
    <row r="8" spans="1:15" ht="25.5" customHeight="1" thickBot="1">
      <c r="A8" s="114" t="s">
        <v>0</v>
      </c>
      <c r="B8" s="73">
        <v>0</v>
      </c>
      <c r="C8" s="73">
        <v>0</v>
      </c>
      <c r="D8" s="74">
        <v>0</v>
      </c>
      <c r="E8" s="73">
        <v>14209</v>
      </c>
      <c r="F8" s="73">
        <v>31</v>
      </c>
      <c r="G8" s="74">
        <v>14240</v>
      </c>
      <c r="H8" s="74">
        <v>14209</v>
      </c>
      <c r="I8" s="74">
        <v>31</v>
      </c>
      <c r="J8" s="74">
        <v>14240</v>
      </c>
      <c r="K8" s="115" t="s">
        <v>119</v>
      </c>
      <c r="L8" s="18"/>
      <c r="M8" s="18"/>
      <c r="N8" s="18"/>
      <c r="O8" s="18"/>
    </row>
    <row r="9" spans="1:15" ht="25.5" customHeight="1" thickBot="1" thickTop="1">
      <c r="A9" s="116" t="s">
        <v>2</v>
      </c>
      <c r="B9" s="57">
        <v>217</v>
      </c>
      <c r="C9" s="57">
        <v>124</v>
      </c>
      <c r="D9" s="63">
        <v>341</v>
      </c>
      <c r="E9" s="57">
        <v>162599</v>
      </c>
      <c r="F9" s="57">
        <v>15279</v>
      </c>
      <c r="G9" s="63">
        <v>177878</v>
      </c>
      <c r="H9" s="63">
        <v>162816</v>
      </c>
      <c r="I9" s="63">
        <v>15403</v>
      </c>
      <c r="J9" s="63">
        <v>178219</v>
      </c>
      <c r="K9" s="117" t="s">
        <v>1</v>
      </c>
      <c r="L9" s="18"/>
      <c r="M9" s="18"/>
      <c r="N9" s="18"/>
      <c r="O9" s="18"/>
    </row>
    <row r="10" spans="1:15" ht="25.5" customHeight="1" thickBot="1" thickTop="1">
      <c r="A10" s="114" t="s">
        <v>189</v>
      </c>
      <c r="B10" s="73">
        <v>0</v>
      </c>
      <c r="C10" s="73">
        <v>0</v>
      </c>
      <c r="D10" s="74">
        <v>0</v>
      </c>
      <c r="E10" s="73">
        <v>340</v>
      </c>
      <c r="F10" s="73">
        <v>31</v>
      </c>
      <c r="G10" s="74">
        <v>371</v>
      </c>
      <c r="H10" s="74">
        <v>340</v>
      </c>
      <c r="I10" s="74">
        <v>31</v>
      </c>
      <c r="J10" s="74">
        <v>371</v>
      </c>
      <c r="K10" s="115" t="s">
        <v>192</v>
      </c>
      <c r="L10" s="18"/>
      <c r="M10" s="18"/>
      <c r="N10" s="18"/>
      <c r="O10" s="18"/>
    </row>
    <row r="11" spans="1:15" ht="25.5" customHeight="1" thickBot="1" thickTop="1">
      <c r="A11" s="116" t="s">
        <v>4</v>
      </c>
      <c r="B11" s="57">
        <v>2734</v>
      </c>
      <c r="C11" s="57">
        <v>633</v>
      </c>
      <c r="D11" s="63">
        <v>3367</v>
      </c>
      <c r="E11" s="57">
        <v>343236</v>
      </c>
      <c r="F11" s="57">
        <v>21141</v>
      </c>
      <c r="G11" s="63">
        <v>364377</v>
      </c>
      <c r="H11" s="63">
        <v>345970</v>
      </c>
      <c r="I11" s="63">
        <v>21774</v>
      </c>
      <c r="J11" s="63">
        <v>367744</v>
      </c>
      <c r="K11" s="117" t="s">
        <v>3</v>
      </c>
      <c r="L11" s="18"/>
      <c r="M11" s="18"/>
      <c r="N11" s="18"/>
      <c r="O11" s="18"/>
    </row>
    <row r="12" spans="1:15" ht="25.5" customHeight="1" thickBot="1" thickTop="1">
      <c r="A12" s="114" t="s">
        <v>6</v>
      </c>
      <c r="B12" s="73">
        <v>6201</v>
      </c>
      <c r="C12" s="73">
        <v>1740</v>
      </c>
      <c r="D12" s="74">
        <v>7941</v>
      </c>
      <c r="E12" s="73">
        <v>445391</v>
      </c>
      <c r="F12" s="73">
        <v>43277</v>
      </c>
      <c r="G12" s="74">
        <v>488668</v>
      </c>
      <c r="H12" s="74">
        <v>451592</v>
      </c>
      <c r="I12" s="74">
        <v>45017</v>
      </c>
      <c r="J12" s="74">
        <v>496609</v>
      </c>
      <c r="K12" s="115" t="s">
        <v>5</v>
      </c>
      <c r="L12" s="18"/>
      <c r="M12" s="18"/>
      <c r="N12" s="18"/>
      <c r="O12" s="18"/>
    </row>
    <row r="13" spans="1:15" ht="25.5" customHeight="1" thickBot="1" thickTop="1">
      <c r="A13" s="116" t="s">
        <v>250</v>
      </c>
      <c r="B13" s="57">
        <v>0</v>
      </c>
      <c r="C13" s="57">
        <v>0</v>
      </c>
      <c r="D13" s="63">
        <v>0</v>
      </c>
      <c r="E13" s="57">
        <v>4911</v>
      </c>
      <c r="F13" s="57">
        <v>129</v>
      </c>
      <c r="G13" s="63">
        <v>5040</v>
      </c>
      <c r="H13" s="63">
        <v>4911</v>
      </c>
      <c r="I13" s="63">
        <v>129</v>
      </c>
      <c r="J13" s="63">
        <v>5040</v>
      </c>
      <c r="K13" s="117" t="s">
        <v>251</v>
      </c>
      <c r="L13" s="18"/>
      <c r="M13" s="18"/>
      <c r="N13" s="18"/>
      <c r="O13" s="18"/>
    </row>
    <row r="14" spans="1:15" ht="25.5" customHeight="1" thickBot="1" thickTop="1">
      <c r="A14" s="114" t="s">
        <v>8</v>
      </c>
      <c r="B14" s="73">
        <v>27549</v>
      </c>
      <c r="C14" s="73">
        <v>15480</v>
      </c>
      <c r="D14" s="74">
        <v>43029</v>
      </c>
      <c r="E14" s="73">
        <v>253531</v>
      </c>
      <c r="F14" s="73">
        <v>66183</v>
      </c>
      <c r="G14" s="74">
        <v>319714</v>
      </c>
      <c r="H14" s="74">
        <v>281080</v>
      </c>
      <c r="I14" s="74">
        <v>81663</v>
      </c>
      <c r="J14" s="74">
        <v>362743</v>
      </c>
      <c r="K14" s="115" t="s">
        <v>7</v>
      </c>
      <c r="L14" s="18"/>
      <c r="M14" s="18"/>
      <c r="N14" s="18"/>
      <c r="O14" s="18"/>
    </row>
    <row r="15" spans="1:15" ht="25.5" customHeight="1" thickBot="1" thickTop="1">
      <c r="A15" s="116" t="s">
        <v>10</v>
      </c>
      <c r="B15" s="57">
        <v>1142</v>
      </c>
      <c r="C15" s="57">
        <v>139</v>
      </c>
      <c r="D15" s="63">
        <v>1281</v>
      </c>
      <c r="E15" s="57">
        <v>81093</v>
      </c>
      <c r="F15" s="57">
        <v>13619</v>
      </c>
      <c r="G15" s="63">
        <v>94712</v>
      </c>
      <c r="H15" s="63">
        <v>82235</v>
      </c>
      <c r="I15" s="63">
        <v>13758</v>
      </c>
      <c r="J15" s="63">
        <v>95993</v>
      </c>
      <c r="K15" s="117" t="s">
        <v>9</v>
      </c>
      <c r="L15" s="18"/>
      <c r="M15" s="18"/>
      <c r="N15" s="18"/>
      <c r="O15" s="18"/>
    </row>
    <row r="16" spans="1:15" ht="25.5" customHeight="1" thickBot="1" thickTop="1">
      <c r="A16" s="114" t="s">
        <v>190</v>
      </c>
      <c r="B16" s="73">
        <v>29053</v>
      </c>
      <c r="C16" s="73">
        <v>27281</v>
      </c>
      <c r="D16" s="74">
        <v>56334</v>
      </c>
      <c r="E16" s="73">
        <v>371737</v>
      </c>
      <c r="F16" s="73">
        <v>123725</v>
      </c>
      <c r="G16" s="74">
        <v>495462</v>
      </c>
      <c r="H16" s="74">
        <v>400790</v>
      </c>
      <c r="I16" s="74">
        <v>151006</v>
      </c>
      <c r="J16" s="74">
        <v>551796</v>
      </c>
      <c r="K16" s="115" t="s">
        <v>193</v>
      </c>
      <c r="L16" s="18"/>
      <c r="M16" s="18"/>
      <c r="N16" s="18"/>
      <c r="O16" s="18"/>
    </row>
    <row r="17" spans="1:15" ht="25.5" customHeight="1" thickBot="1" thickTop="1">
      <c r="A17" s="116" t="s">
        <v>35</v>
      </c>
      <c r="B17" s="57">
        <v>1463</v>
      </c>
      <c r="C17" s="57">
        <v>891</v>
      </c>
      <c r="D17" s="63">
        <v>2354</v>
      </c>
      <c r="E17" s="57">
        <v>4367</v>
      </c>
      <c r="F17" s="57">
        <v>5933</v>
      </c>
      <c r="G17" s="63">
        <v>10300</v>
      </c>
      <c r="H17" s="63">
        <v>5830</v>
      </c>
      <c r="I17" s="63">
        <v>6824</v>
      </c>
      <c r="J17" s="63">
        <v>12654</v>
      </c>
      <c r="K17" s="117" t="s">
        <v>34</v>
      </c>
      <c r="L17" s="18"/>
      <c r="M17" s="18"/>
      <c r="N17" s="18"/>
      <c r="O17" s="18"/>
    </row>
    <row r="18" spans="1:15" ht="25.5" customHeight="1" thickBot="1" thickTop="1">
      <c r="A18" s="114" t="s">
        <v>36</v>
      </c>
      <c r="B18" s="73">
        <v>2459</v>
      </c>
      <c r="C18" s="73">
        <v>1628</v>
      </c>
      <c r="D18" s="74">
        <v>4087</v>
      </c>
      <c r="E18" s="73">
        <v>16062</v>
      </c>
      <c r="F18" s="73">
        <v>13047</v>
      </c>
      <c r="G18" s="74">
        <v>29109</v>
      </c>
      <c r="H18" s="74">
        <v>18521</v>
      </c>
      <c r="I18" s="74">
        <v>14675</v>
      </c>
      <c r="J18" s="74">
        <v>33196</v>
      </c>
      <c r="K18" s="115" t="s">
        <v>91</v>
      </c>
      <c r="L18" s="18"/>
      <c r="M18" s="18"/>
      <c r="N18" s="18"/>
      <c r="O18" s="18"/>
    </row>
    <row r="19" spans="1:15" ht="25.5" customHeight="1" thickTop="1">
      <c r="A19" s="118" t="s">
        <v>191</v>
      </c>
      <c r="B19" s="65">
        <v>1330</v>
      </c>
      <c r="C19" s="65">
        <v>768</v>
      </c>
      <c r="D19" s="66">
        <v>2098</v>
      </c>
      <c r="E19" s="65">
        <v>7820</v>
      </c>
      <c r="F19" s="65">
        <v>1833</v>
      </c>
      <c r="G19" s="66">
        <v>9653</v>
      </c>
      <c r="H19" s="66">
        <v>9150</v>
      </c>
      <c r="I19" s="66">
        <v>2601</v>
      </c>
      <c r="J19" s="66">
        <v>11751</v>
      </c>
      <c r="K19" s="119" t="s">
        <v>92</v>
      </c>
      <c r="L19" s="18"/>
      <c r="M19" s="18"/>
      <c r="N19" s="18"/>
      <c r="O19" s="18"/>
    </row>
    <row r="20" spans="1:15" ht="25.5" customHeight="1">
      <c r="A20" s="120" t="s">
        <v>99</v>
      </c>
      <c r="B20" s="83">
        <v>72148</v>
      </c>
      <c r="C20" s="83">
        <v>48684</v>
      </c>
      <c r="D20" s="83">
        <v>120832</v>
      </c>
      <c r="E20" s="83">
        <v>1705296</v>
      </c>
      <c r="F20" s="83">
        <v>304228</v>
      </c>
      <c r="G20" s="83">
        <v>2009524</v>
      </c>
      <c r="H20" s="83">
        <v>1777444</v>
      </c>
      <c r="I20" s="83">
        <v>352912</v>
      </c>
      <c r="J20" s="83">
        <v>2130356</v>
      </c>
      <c r="K20" s="121" t="s">
        <v>100</v>
      </c>
      <c r="L20" s="18"/>
      <c r="M20" s="18"/>
      <c r="N20" s="18"/>
      <c r="O20" s="18"/>
    </row>
    <row r="21" spans="1:11" ht="12.75">
      <c r="A21" s="19" t="s">
        <v>57</v>
      </c>
      <c r="K21" s="19" t="s">
        <v>83</v>
      </c>
    </row>
    <row r="25" spans="2:3" ht="12.75">
      <c r="B25" s="19" t="s">
        <v>164</v>
      </c>
      <c r="C25" s="19" t="s">
        <v>200</v>
      </c>
    </row>
    <row r="26" spans="1:3" ht="25.5">
      <c r="A26" s="18" t="s">
        <v>271</v>
      </c>
      <c r="B26" s="43">
        <f>H8+H9+H10</f>
        <v>177365</v>
      </c>
      <c r="C26" s="43">
        <f>I8+I9+I10</f>
        <v>15465</v>
      </c>
    </row>
    <row r="27" spans="1:3" ht="25.5">
      <c r="A27" s="18" t="s">
        <v>272</v>
      </c>
      <c r="B27" s="43">
        <f>H11</f>
        <v>345970</v>
      </c>
      <c r="C27" s="43">
        <f>I11</f>
        <v>21774</v>
      </c>
    </row>
    <row r="28" spans="1:3" ht="38.25">
      <c r="A28" s="18" t="s">
        <v>273</v>
      </c>
      <c r="B28" s="43">
        <f>H12+H13+H14</f>
        <v>737583</v>
      </c>
      <c r="C28" s="43">
        <f>I12+I13+I14</f>
        <v>126809</v>
      </c>
    </row>
    <row r="29" spans="1:3" ht="25.5">
      <c r="A29" s="18" t="s">
        <v>274</v>
      </c>
      <c r="B29" s="43">
        <f>H15</f>
        <v>82235</v>
      </c>
      <c r="C29" s="43">
        <f>I15</f>
        <v>13758</v>
      </c>
    </row>
    <row r="30" spans="1:3" ht="38.25">
      <c r="A30" s="18" t="s">
        <v>275</v>
      </c>
      <c r="B30" s="43">
        <f>SUM(H16:H19)</f>
        <v>434291</v>
      </c>
      <c r="C30" s="43">
        <f>SUM(I16:I19)</f>
        <v>175106</v>
      </c>
    </row>
    <row r="32" spans="2:5" ht="12.75">
      <c r="B32" s="88">
        <f>SUM(B26:B31)</f>
        <v>1777444</v>
      </c>
      <c r="C32" s="88">
        <f>SUM(C26:C31)</f>
        <v>352912</v>
      </c>
      <c r="D32" s="88"/>
      <c r="E32" s="89"/>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R62"/>
  <sheetViews>
    <sheetView rightToLeft="1" tabSelected="1" view="pageBreakPreview" zoomScaleSheetLayoutView="100" zoomScalePageLayoutView="0" workbookViewId="0" topLeftCell="A1">
      <selection activeCell="D13" sqref="D13"/>
    </sheetView>
  </sheetViews>
  <sheetFormatPr defaultColWidth="11.421875" defaultRowHeight="24.75" customHeight="1"/>
  <cols>
    <col min="1" max="1" width="33.8515625" style="9" customWidth="1"/>
    <col min="2" max="2" width="9.8515625" style="9" bestFit="1" customWidth="1"/>
    <col min="3" max="3" width="10.7109375" style="9" bestFit="1" customWidth="1"/>
    <col min="4" max="4" width="10.00390625" style="9" bestFit="1" customWidth="1"/>
    <col min="5" max="5" width="11.57421875" style="9" bestFit="1" customWidth="1"/>
    <col min="6" max="6" width="10.00390625" style="9" bestFit="1" customWidth="1"/>
    <col min="7" max="8" width="11.57421875" style="9" bestFit="1" customWidth="1"/>
    <col min="9" max="9" width="10.57421875" style="9" bestFit="1" customWidth="1"/>
    <col min="10" max="10" width="12.140625" style="9" bestFit="1" customWidth="1"/>
    <col min="11" max="11" width="40.421875" style="9" customWidth="1"/>
    <col min="12" max="16384" width="11.421875" style="9" customWidth="1"/>
  </cols>
  <sheetData>
    <row r="1" spans="1:18" s="15" customFormat="1" ht="21.75" customHeight="1">
      <c r="A1" s="291" t="s">
        <v>219</v>
      </c>
      <c r="B1" s="291"/>
      <c r="C1" s="291"/>
      <c r="D1" s="291"/>
      <c r="E1" s="291"/>
      <c r="F1" s="291"/>
      <c r="G1" s="291"/>
      <c r="H1" s="291"/>
      <c r="I1" s="291"/>
      <c r="J1" s="291"/>
      <c r="K1" s="291"/>
      <c r="L1" s="14"/>
      <c r="M1" s="14"/>
      <c r="N1" s="14"/>
      <c r="O1" s="14"/>
      <c r="P1" s="14"/>
      <c r="Q1" s="14"/>
      <c r="R1" s="14"/>
    </row>
    <row r="2" spans="1:18" s="17" customFormat="1" ht="21.75" customHeight="1">
      <c r="A2" s="282" t="s">
        <v>237</v>
      </c>
      <c r="B2" s="282"/>
      <c r="C2" s="282"/>
      <c r="D2" s="282"/>
      <c r="E2" s="282"/>
      <c r="F2" s="282"/>
      <c r="G2" s="282"/>
      <c r="H2" s="282"/>
      <c r="I2" s="282"/>
      <c r="J2" s="282"/>
      <c r="K2" s="282"/>
      <c r="L2" s="16"/>
      <c r="M2" s="16"/>
      <c r="N2" s="16"/>
      <c r="O2" s="16"/>
      <c r="P2" s="16"/>
      <c r="Q2" s="16"/>
      <c r="R2" s="16"/>
    </row>
    <row r="3" spans="1:18" s="17" customFormat="1" ht="15.75">
      <c r="A3" s="282">
        <v>2022</v>
      </c>
      <c r="B3" s="282"/>
      <c r="C3" s="282"/>
      <c r="D3" s="282"/>
      <c r="E3" s="282"/>
      <c r="F3" s="282"/>
      <c r="G3" s="282"/>
      <c r="H3" s="282"/>
      <c r="I3" s="282"/>
      <c r="J3" s="282"/>
      <c r="K3" s="282"/>
      <c r="L3" s="16"/>
      <c r="M3" s="16"/>
      <c r="N3" s="16"/>
      <c r="O3" s="16"/>
      <c r="P3" s="16"/>
      <c r="Q3" s="16"/>
      <c r="R3" s="16"/>
    </row>
    <row r="4" spans="1:18" s="12" customFormat="1" ht="15.75">
      <c r="A4" s="177" t="s">
        <v>65</v>
      </c>
      <c r="B4" s="176"/>
      <c r="C4" s="176"/>
      <c r="D4" s="176"/>
      <c r="E4" s="176"/>
      <c r="F4" s="176"/>
      <c r="G4" s="176"/>
      <c r="H4" s="176"/>
      <c r="I4" s="176"/>
      <c r="J4" s="176"/>
      <c r="K4" s="176" t="s">
        <v>66</v>
      </c>
      <c r="L4" s="3"/>
      <c r="M4" s="3"/>
      <c r="N4" s="3"/>
      <c r="O4" s="3"/>
      <c r="P4" s="3"/>
      <c r="Q4" s="3"/>
      <c r="R4" s="3"/>
    </row>
    <row r="5" spans="1:15" s="21" customFormat="1" ht="31.5" customHeight="1">
      <c r="A5" s="295" t="s">
        <v>226</v>
      </c>
      <c r="B5" s="287" t="s">
        <v>264</v>
      </c>
      <c r="C5" s="287"/>
      <c r="D5" s="287"/>
      <c r="E5" s="287" t="s">
        <v>265</v>
      </c>
      <c r="F5" s="287"/>
      <c r="G5" s="287"/>
      <c r="H5" s="287" t="s">
        <v>266</v>
      </c>
      <c r="I5" s="287"/>
      <c r="J5" s="287"/>
      <c r="K5" s="298" t="s">
        <v>56</v>
      </c>
      <c r="L5" s="20"/>
      <c r="M5" s="20"/>
      <c r="N5" s="20"/>
      <c r="O5" s="20"/>
    </row>
    <row r="6" spans="1:15" s="19" customFormat="1" ht="15.75" customHeight="1">
      <c r="A6" s="296"/>
      <c r="B6" s="112" t="s">
        <v>103</v>
      </c>
      <c r="C6" s="112" t="s">
        <v>104</v>
      </c>
      <c r="D6" s="112" t="s">
        <v>99</v>
      </c>
      <c r="E6" s="112" t="s">
        <v>103</v>
      </c>
      <c r="F6" s="112" t="s">
        <v>104</v>
      </c>
      <c r="G6" s="112" t="s">
        <v>99</v>
      </c>
      <c r="H6" s="112" t="s">
        <v>103</v>
      </c>
      <c r="I6" s="112" t="s">
        <v>104</v>
      </c>
      <c r="J6" s="112" t="s">
        <v>99</v>
      </c>
      <c r="K6" s="299"/>
      <c r="L6" s="18"/>
      <c r="M6" s="18"/>
      <c r="N6" s="18"/>
      <c r="O6" s="18"/>
    </row>
    <row r="7" spans="1:15" s="19" customFormat="1" ht="15" customHeight="1">
      <c r="A7" s="297"/>
      <c r="B7" s="51" t="s">
        <v>102</v>
      </c>
      <c r="C7" s="51" t="s">
        <v>101</v>
      </c>
      <c r="D7" s="107" t="s">
        <v>100</v>
      </c>
      <c r="E7" s="51" t="s">
        <v>102</v>
      </c>
      <c r="F7" s="51" t="s">
        <v>101</v>
      </c>
      <c r="G7" s="107" t="s">
        <v>100</v>
      </c>
      <c r="H7" s="51" t="s">
        <v>102</v>
      </c>
      <c r="I7" s="51" t="s">
        <v>101</v>
      </c>
      <c r="J7" s="107" t="s">
        <v>100</v>
      </c>
      <c r="K7" s="300"/>
      <c r="L7" s="18"/>
      <c r="M7" s="18"/>
      <c r="N7" s="18"/>
      <c r="O7" s="18"/>
    </row>
    <row r="8" spans="1:15" s="19" customFormat="1" ht="15.75" thickBot="1">
      <c r="A8" s="122" t="s">
        <v>124</v>
      </c>
      <c r="B8" s="94">
        <v>63</v>
      </c>
      <c r="C8" s="94">
        <v>0</v>
      </c>
      <c r="D8" s="60">
        <v>63</v>
      </c>
      <c r="E8" s="94">
        <v>36893</v>
      </c>
      <c r="F8" s="94">
        <v>0</v>
      </c>
      <c r="G8" s="77">
        <v>36893</v>
      </c>
      <c r="H8" s="77">
        <v>36956</v>
      </c>
      <c r="I8" s="61">
        <v>0</v>
      </c>
      <c r="J8" s="62">
        <v>36956</v>
      </c>
      <c r="K8" s="100" t="s">
        <v>144</v>
      </c>
      <c r="L8" s="18"/>
      <c r="M8" s="18"/>
      <c r="N8" s="18"/>
      <c r="O8" s="18"/>
    </row>
    <row r="9" spans="1:12" s="19" customFormat="1" ht="16.5" thickBot="1" thickTop="1">
      <c r="A9" s="123" t="s">
        <v>125</v>
      </c>
      <c r="B9" s="93">
        <v>4848</v>
      </c>
      <c r="C9" s="93">
        <v>1785</v>
      </c>
      <c r="D9" s="63">
        <v>6633</v>
      </c>
      <c r="E9" s="93">
        <v>25097</v>
      </c>
      <c r="F9" s="93">
        <v>2425</v>
      </c>
      <c r="G9" s="76">
        <v>27522</v>
      </c>
      <c r="H9" s="76">
        <v>29945</v>
      </c>
      <c r="I9" s="64">
        <v>4210</v>
      </c>
      <c r="J9" s="64">
        <v>34155</v>
      </c>
      <c r="K9" s="101" t="s">
        <v>145</v>
      </c>
      <c r="L9" s="18"/>
    </row>
    <row r="10" spans="1:12" s="19" customFormat="1" ht="16.5" thickBot="1" thickTop="1">
      <c r="A10" s="122" t="s">
        <v>126</v>
      </c>
      <c r="B10" s="94">
        <v>1583</v>
      </c>
      <c r="C10" s="94">
        <v>204</v>
      </c>
      <c r="D10" s="60">
        <v>1787</v>
      </c>
      <c r="E10" s="94">
        <v>103974</v>
      </c>
      <c r="F10" s="94">
        <v>2050</v>
      </c>
      <c r="G10" s="77">
        <v>106024</v>
      </c>
      <c r="H10" s="77">
        <v>105557</v>
      </c>
      <c r="I10" s="61">
        <v>2254</v>
      </c>
      <c r="J10" s="62">
        <v>107811</v>
      </c>
      <c r="K10" s="100" t="s">
        <v>88</v>
      </c>
      <c r="L10" s="18"/>
    </row>
    <row r="11" spans="1:12" s="19" customFormat="1" ht="31.5" thickBot="1" thickTop="1">
      <c r="A11" s="123" t="s">
        <v>127</v>
      </c>
      <c r="B11" s="93">
        <v>1257</v>
      </c>
      <c r="C11" s="93">
        <v>1116</v>
      </c>
      <c r="D11" s="63">
        <v>2373</v>
      </c>
      <c r="E11" s="93">
        <v>10559</v>
      </c>
      <c r="F11" s="93">
        <v>1602</v>
      </c>
      <c r="G11" s="76">
        <v>12161</v>
      </c>
      <c r="H11" s="76">
        <v>11816</v>
      </c>
      <c r="I11" s="64">
        <v>2718</v>
      </c>
      <c r="J11" s="64">
        <v>14534</v>
      </c>
      <c r="K11" s="101" t="s">
        <v>146</v>
      </c>
      <c r="L11" s="18"/>
    </row>
    <row r="12" spans="1:15" s="19" customFormat="1" ht="31.5" thickBot="1" thickTop="1">
      <c r="A12" s="122" t="s">
        <v>128</v>
      </c>
      <c r="B12" s="94">
        <v>419</v>
      </c>
      <c r="C12" s="94">
        <v>173</v>
      </c>
      <c r="D12" s="60">
        <v>592</v>
      </c>
      <c r="E12" s="94">
        <v>3814</v>
      </c>
      <c r="F12" s="94">
        <v>140</v>
      </c>
      <c r="G12" s="77">
        <v>3954</v>
      </c>
      <c r="H12" s="77">
        <v>4233</v>
      </c>
      <c r="I12" s="61">
        <v>313</v>
      </c>
      <c r="J12" s="62">
        <v>4546</v>
      </c>
      <c r="K12" s="100" t="s">
        <v>147</v>
      </c>
      <c r="L12" s="18"/>
      <c r="M12" s="18"/>
      <c r="N12" s="18"/>
      <c r="O12" s="18"/>
    </row>
    <row r="13" spans="1:15" s="19" customFormat="1" ht="16.5" thickBot="1" thickTop="1">
      <c r="A13" s="123" t="s">
        <v>129</v>
      </c>
      <c r="B13" s="93">
        <v>1489</v>
      </c>
      <c r="C13" s="93">
        <v>233</v>
      </c>
      <c r="D13" s="63">
        <v>1722</v>
      </c>
      <c r="E13" s="93">
        <v>661163</v>
      </c>
      <c r="F13" s="93">
        <v>6889</v>
      </c>
      <c r="G13" s="76">
        <v>668052</v>
      </c>
      <c r="H13" s="76">
        <v>662652</v>
      </c>
      <c r="I13" s="64">
        <v>7122</v>
      </c>
      <c r="J13" s="64">
        <v>669774</v>
      </c>
      <c r="K13" s="101" t="s">
        <v>89</v>
      </c>
      <c r="L13" s="18"/>
      <c r="M13" s="18"/>
      <c r="N13" s="18"/>
      <c r="O13" s="18"/>
    </row>
    <row r="14" spans="1:15" s="19" customFormat="1" ht="31.5" thickBot="1" thickTop="1">
      <c r="A14" s="122" t="s">
        <v>130</v>
      </c>
      <c r="B14" s="94">
        <v>976</v>
      </c>
      <c r="C14" s="94">
        <v>828</v>
      </c>
      <c r="D14" s="60">
        <v>1804</v>
      </c>
      <c r="E14" s="94">
        <v>221768</v>
      </c>
      <c r="F14" s="94">
        <v>24945</v>
      </c>
      <c r="G14" s="77">
        <v>246713</v>
      </c>
      <c r="H14" s="77">
        <v>222744</v>
      </c>
      <c r="I14" s="61">
        <v>25773</v>
      </c>
      <c r="J14" s="62">
        <v>248517</v>
      </c>
      <c r="K14" s="100" t="s">
        <v>148</v>
      </c>
      <c r="L14" s="18"/>
      <c r="M14" s="18"/>
      <c r="N14" s="18"/>
      <c r="O14" s="18"/>
    </row>
    <row r="15" spans="1:15" s="19" customFormat="1" ht="16.5" thickBot="1" thickTop="1">
      <c r="A15" s="123" t="s">
        <v>131</v>
      </c>
      <c r="B15" s="93">
        <v>1476</v>
      </c>
      <c r="C15" s="93">
        <v>1462</v>
      </c>
      <c r="D15" s="63">
        <v>2938</v>
      </c>
      <c r="E15" s="93">
        <v>125005</v>
      </c>
      <c r="F15" s="93">
        <v>14078</v>
      </c>
      <c r="G15" s="76">
        <v>139083</v>
      </c>
      <c r="H15" s="76">
        <v>126481</v>
      </c>
      <c r="I15" s="64">
        <v>15540</v>
      </c>
      <c r="J15" s="64">
        <v>142021</v>
      </c>
      <c r="K15" s="101" t="s">
        <v>149</v>
      </c>
      <c r="L15" s="18"/>
      <c r="M15" s="18"/>
      <c r="N15" s="18"/>
      <c r="O15" s="18"/>
    </row>
    <row r="16" spans="1:15" s="19" customFormat="1" ht="16.5" thickBot="1" thickTop="1">
      <c r="A16" s="122" t="s">
        <v>132</v>
      </c>
      <c r="B16" s="94">
        <v>455</v>
      </c>
      <c r="C16" s="94">
        <v>1114</v>
      </c>
      <c r="D16" s="60">
        <v>1569</v>
      </c>
      <c r="E16" s="94">
        <v>66716</v>
      </c>
      <c r="F16" s="94">
        <v>21677</v>
      </c>
      <c r="G16" s="77">
        <v>88393</v>
      </c>
      <c r="H16" s="77">
        <v>67171</v>
      </c>
      <c r="I16" s="61">
        <v>22791</v>
      </c>
      <c r="J16" s="62">
        <v>89962</v>
      </c>
      <c r="K16" s="100" t="s">
        <v>150</v>
      </c>
      <c r="L16" s="18"/>
      <c r="M16" s="18"/>
      <c r="N16" s="18"/>
      <c r="O16" s="18"/>
    </row>
    <row r="17" spans="1:15" s="19" customFormat="1" ht="16.5" thickBot="1" thickTop="1">
      <c r="A17" s="123" t="s">
        <v>133</v>
      </c>
      <c r="B17" s="93">
        <v>2094</v>
      </c>
      <c r="C17" s="93">
        <v>1450</v>
      </c>
      <c r="D17" s="63">
        <v>3544</v>
      </c>
      <c r="E17" s="93">
        <v>17185</v>
      </c>
      <c r="F17" s="93">
        <v>3803</v>
      </c>
      <c r="G17" s="76">
        <v>20988</v>
      </c>
      <c r="H17" s="76">
        <v>19279</v>
      </c>
      <c r="I17" s="64">
        <v>5253</v>
      </c>
      <c r="J17" s="64">
        <v>24532</v>
      </c>
      <c r="K17" s="101" t="s">
        <v>151</v>
      </c>
      <c r="L17" s="18"/>
      <c r="M17" s="18"/>
      <c r="N17" s="18"/>
      <c r="O17" s="18"/>
    </row>
    <row r="18" spans="1:15" s="19" customFormat="1" ht="16.5" thickBot="1" thickTop="1">
      <c r="A18" s="122" t="s">
        <v>134</v>
      </c>
      <c r="B18" s="94">
        <v>2289</v>
      </c>
      <c r="C18" s="94">
        <v>2583</v>
      </c>
      <c r="D18" s="60">
        <v>4872</v>
      </c>
      <c r="E18" s="94">
        <v>16706</v>
      </c>
      <c r="F18" s="94">
        <v>4523</v>
      </c>
      <c r="G18" s="77">
        <v>21229</v>
      </c>
      <c r="H18" s="77">
        <v>18995</v>
      </c>
      <c r="I18" s="61">
        <v>7106</v>
      </c>
      <c r="J18" s="62">
        <v>26101</v>
      </c>
      <c r="K18" s="100" t="s">
        <v>152</v>
      </c>
      <c r="L18" s="18"/>
      <c r="M18" s="18"/>
      <c r="N18" s="18"/>
      <c r="O18" s="18"/>
    </row>
    <row r="19" spans="1:15" s="19" customFormat="1" ht="16.5" thickBot="1" thickTop="1">
      <c r="A19" s="123" t="s">
        <v>135</v>
      </c>
      <c r="B19" s="93">
        <v>546</v>
      </c>
      <c r="C19" s="93">
        <v>441</v>
      </c>
      <c r="D19" s="63">
        <v>987</v>
      </c>
      <c r="E19" s="93">
        <v>18408</v>
      </c>
      <c r="F19" s="93">
        <v>1583</v>
      </c>
      <c r="G19" s="76">
        <v>19991</v>
      </c>
      <c r="H19" s="76">
        <v>18954</v>
      </c>
      <c r="I19" s="64">
        <v>2024</v>
      </c>
      <c r="J19" s="64">
        <v>20978</v>
      </c>
      <c r="K19" s="101" t="s">
        <v>153</v>
      </c>
      <c r="L19" s="18"/>
      <c r="M19" s="18"/>
      <c r="N19" s="18"/>
      <c r="O19" s="18"/>
    </row>
    <row r="20" spans="1:15" s="19" customFormat="1" ht="27" thickBot="1" thickTop="1">
      <c r="A20" s="122" t="s">
        <v>136</v>
      </c>
      <c r="B20" s="94">
        <v>418</v>
      </c>
      <c r="C20" s="94">
        <v>171</v>
      </c>
      <c r="D20" s="60">
        <v>589</v>
      </c>
      <c r="E20" s="94">
        <v>26419</v>
      </c>
      <c r="F20" s="94">
        <v>5988</v>
      </c>
      <c r="G20" s="77">
        <v>32407</v>
      </c>
      <c r="H20" s="77">
        <v>26837</v>
      </c>
      <c r="I20" s="61">
        <v>6159</v>
      </c>
      <c r="J20" s="62">
        <v>32996</v>
      </c>
      <c r="K20" s="100" t="s">
        <v>154</v>
      </c>
      <c r="L20" s="18"/>
      <c r="M20" s="18"/>
      <c r="N20" s="18"/>
      <c r="O20" s="18"/>
    </row>
    <row r="21" spans="1:15" s="19" customFormat="1" ht="16.5" thickBot="1" thickTop="1">
      <c r="A21" s="123" t="s">
        <v>137</v>
      </c>
      <c r="B21" s="93">
        <v>282</v>
      </c>
      <c r="C21" s="93">
        <v>943</v>
      </c>
      <c r="D21" s="63">
        <v>1225</v>
      </c>
      <c r="E21" s="93">
        <v>160941</v>
      </c>
      <c r="F21" s="93">
        <v>28609</v>
      </c>
      <c r="G21" s="76">
        <v>189550</v>
      </c>
      <c r="H21" s="76">
        <v>161223</v>
      </c>
      <c r="I21" s="64">
        <v>29552</v>
      </c>
      <c r="J21" s="64">
        <v>190775</v>
      </c>
      <c r="K21" s="101" t="s">
        <v>155</v>
      </c>
      <c r="L21" s="18"/>
      <c r="M21" s="18"/>
      <c r="N21" s="18"/>
      <c r="O21" s="18"/>
    </row>
    <row r="22" spans="1:15" s="19" customFormat="1" ht="31.5" thickBot="1" thickTop="1">
      <c r="A22" s="122" t="s">
        <v>138</v>
      </c>
      <c r="B22" s="94">
        <v>46303</v>
      </c>
      <c r="C22" s="94">
        <v>18408</v>
      </c>
      <c r="D22" s="60">
        <v>64711</v>
      </c>
      <c r="E22" s="94">
        <v>42584</v>
      </c>
      <c r="F22" s="94">
        <v>5108</v>
      </c>
      <c r="G22" s="77">
        <v>47692</v>
      </c>
      <c r="H22" s="77">
        <v>88887</v>
      </c>
      <c r="I22" s="61">
        <v>23516</v>
      </c>
      <c r="J22" s="62">
        <v>112403</v>
      </c>
      <c r="K22" s="100" t="s">
        <v>156</v>
      </c>
      <c r="L22" s="18"/>
      <c r="M22" s="18"/>
      <c r="N22" s="18"/>
      <c r="O22" s="18"/>
    </row>
    <row r="23" spans="1:15" s="19" customFormat="1" ht="16.5" thickBot="1" thickTop="1">
      <c r="A23" s="123" t="s">
        <v>39</v>
      </c>
      <c r="B23" s="93">
        <v>2880</v>
      </c>
      <c r="C23" s="93">
        <v>11342</v>
      </c>
      <c r="D23" s="63">
        <v>14222</v>
      </c>
      <c r="E23" s="93">
        <v>29446</v>
      </c>
      <c r="F23" s="93">
        <v>30435</v>
      </c>
      <c r="G23" s="76">
        <v>59881</v>
      </c>
      <c r="H23" s="76">
        <v>32326</v>
      </c>
      <c r="I23" s="64">
        <v>41777</v>
      </c>
      <c r="J23" s="64">
        <v>74103</v>
      </c>
      <c r="K23" s="101" t="s">
        <v>90</v>
      </c>
      <c r="L23" s="18"/>
      <c r="M23" s="18"/>
      <c r="N23" s="18"/>
      <c r="O23" s="18"/>
    </row>
    <row r="24" spans="1:15" s="19" customFormat="1" ht="31.5" thickBot="1" thickTop="1">
      <c r="A24" s="122" t="s">
        <v>139</v>
      </c>
      <c r="B24" s="94">
        <v>3299</v>
      </c>
      <c r="C24" s="94">
        <v>5254</v>
      </c>
      <c r="D24" s="60">
        <v>8553</v>
      </c>
      <c r="E24" s="94">
        <v>49497</v>
      </c>
      <c r="F24" s="94">
        <v>39669</v>
      </c>
      <c r="G24" s="77">
        <v>89166</v>
      </c>
      <c r="H24" s="77">
        <v>52796</v>
      </c>
      <c r="I24" s="61">
        <v>44923</v>
      </c>
      <c r="J24" s="62">
        <v>97719</v>
      </c>
      <c r="K24" s="100" t="s">
        <v>157</v>
      </c>
      <c r="L24" s="18"/>
      <c r="M24" s="18"/>
      <c r="N24" s="18"/>
      <c r="O24" s="18"/>
    </row>
    <row r="25" spans="1:15" s="19" customFormat="1" ht="16.5" thickBot="1" thickTop="1">
      <c r="A25" s="123" t="s">
        <v>140</v>
      </c>
      <c r="B25" s="93">
        <v>1145</v>
      </c>
      <c r="C25" s="93">
        <v>1035</v>
      </c>
      <c r="D25" s="63">
        <v>2180</v>
      </c>
      <c r="E25" s="93">
        <v>8372</v>
      </c>
      <c r="F25" s="93">
        <v>2442</v>
      </c>
      <c r="G25" s="76">
        <v>10814</v>
      </c>
      <c r="H25" s="76">
        <v>9517</v>
      </c>
      <c r="I25" s="64">
        <v>3477</v>
      </c>
      <c r="J25" s="64">
        <v>12994</v>
      </c>
      <c r="K25" s="101" t="s">
        <v>158</v>
      </c>
      <c r="L25" s="18"/>
      <c r="M25" s="18"/>
      <c r="N25" s="18"/>
      <c r="O25" s="18"/>
    </row>
    <row r="26" spans="1:15" s="19" customFormat="1" ht="16.5" thickBot="1" thickTop="1">
      <c r="A26" s="122" t="s">
        <v>141</v>
      </c>
      <c r="B26" s="94">
        <v>110</v>
      </c>
      <c r="C26" s="94">
        <v>47</v>
      </c>
      <c r="D26" s="60">
        <v>157</v>
      </c>
      <c r="E26" s="94">
        <v>9321</v>
      </c>
      <c r="F26" s="94">
        <v>4182</v>
      </c>
      <c r="G26" s="77">
        <v>13503</v>
      </c>
      <c r="H26" s="77">
        <v>9431</v>
      </c>
      <c r="I26" s="61">
        <v>4229</v>
      </c>
      <c r="J26" s="62">
        <v>13660</v>
      </c>
      <c r="K26" s="100" t="s">
        <v>159</v>
      </c>
      <c r="L26" s="18"/>
      <c r="M26" s="18"/>
      <c r="N26" s="18"/>
      <c r="O26" s="18"/>
    </row>
    <row r="27" spans="1:15" s="19" customFormat="1" ht="61.5" thickBot="1" thickTop="1">
      <c r="A27" s="123" t="s">
        <v>142</v>
      </c>
      <c r="B27" s="93">
        <v>0</v>
      </c>
      <c r="C27" s="93">
        <v>0</v>
      </c>
      <c r="D27" s="63">
        <v>0</v>
      </c>
      <c r="E27" s="93">
        <v>66750</v>
      </c>
      <c r="F27" s="93">
        <v>101876</v>
      </c>
      <c r="G27" s="76">
        <v>168626</v>
      </c>
      <c r="H27" s="76">
        <v>66750</v>
      </c>
      <c r="I27" s="64">
        <v>101876</v>
      </c>
      <c r="J27" s="64">
        <v>168626</v>
      </c>
      <c r="K27" s="101" t="s">
        <v>160</v>
      </c>
      <c r="L27" s="18"/>
      <c r="M27" s="18"/>
      <c r="N27" s="18"/>
      <c r="O27" s="18"/>
    </row>
    <row r="28" spans="1:15" s="19" customFormat="1" ht="30.75" thickTop="1">
      <c r="A28" s="124" t="s">
        <v>143</v>
      </c>
      <c r="B28" s="244">
        <v>216</v>
      </c>
      <c r="C28" s="244">
        <v>95</v>
      </c>
      <c r="D28" s="69">
        <v>311</v>
      </c>
      <c r="E28" s="244">
        <v>4678</v>
      </c>
      <c r="F28" s="244">
        <v>2204</v>
      </c>
      <c r="G28" s="103">
        <v>6882</v>
      </c>
      <c r="H28" s="103">
        <v>4894</v>
      </c>
      <c r="I28" s="70">
        <v>2299</v>
      </c>
      <c r="J28" s="71">
        <v>7193</v>
      </c>
      <c r="K28" s="104" t="s">
        <v>161</v>
      </c>
      <c r="L28" s="18"/>
      <c r="M28" s="18"/>
      <c r="N28" s="18"/>
      <c r="O28" s="18"/>
    </row>
    <row r="29" spans="1:15" s="19" customFormat="1" ht="15.75">
      <c r="A29" s="125" t="s">
        <v>99</v>
      </c>
      <c r="B29" s="59">
        <v>72148</v>
      </c>
      <c r="C29" s="59">
        <v>48684</v>
      </c>
      <c r="D29" s="59">
        <v>120832</v>
      </c>
      <c r="E29" s="59">
        <v>1705296</v>
      </c>
      <c r="F29" s="59">
        <v>304228</v>
      </c>
      <c r="G29" s="82">
        <v>2009524</v>
      </c>
      <c r="H29" s="82">
        <v>1777444</v>
      </c>
      <c r="I29" s="72">
        <v>352912</v>
      </c>
      <c r="J29" s="72">
        <v>2130356</v>
      </c>
      <c r="K29" s="105" t="s">
        <v>100</v>
      </c>
      <c r="L29" s="18"/>
      <c r="M29" s="18"/>
      <c r="N29" s="18"/>
      <c r="O29" s="18"/>
    </row>
    <row r="30" spans="1:11" ht="12.75">
      <c r="A30" s="25" t="s">
        <v>57</v>
      </c>
      <c r="K30" s="19" t="s">
        <v>83</v>
      </c>
    </row>
    <row r="31" spans="1:11" ht="12.75">
      <c r="A31" s="4"/>
      <c r="H31" s="26"/>
      <c r="I31" s="26"/>
      <c r="J31" s="26"/>
      <c r="K31" s="13"/>
    </row>
    <row r="32" spans="1:11" ht="12.75">
      <c r="A32" s="4"/>
      <c r="H32" s="42"/>
      <c r="I32" s="42"/>
      <c r="J32" s="42"/>
      <c r="K32" s="13"/>
    </row>
    <row r="34" spans="1:11" ht="12.75">
      <c r="A34" s="4"/>
      <c r="K34" s="13"/>
    </row>
    <row r="35" spans="1:11" ht="12.75">
      <c r="A35" s="4"/>
      <c r="K35" s="13"/>
    </row>
    <row r="36" spans="1:11" ht="12.75">
      <c r="A36" s="25"/>
      <c r="B36" s="9" t="s">
        <v>164</v>
      </c>
      <c r="C36" s="9" t="s">
        <v>200</v>
      </c>
      <c r="D36" s="9" t="s">
        <v>99</v>
      </c>
      <c r="I36" s="26"/>
      <c r="J36" s="26"/>
      <c r="K36" s="13"/>
    </row>
    <row r="37" spans="1:11" ht="12.75">
      <c r="A37" s="25" t="s">
        <v>169</v>
      </c>
      <c r="B37" s="42"/>
      <c r="C37" s="42"/>
      <c r="D37" s="42">
        <f>J13</f>
        <v>669774</v>
      </c>
      <c r="I37" s="26"/>
      <c r="J37" s="26"/>
      <c r="K37" s="13"/>
    </row>
    <row r="38" spans="1:11" ht="12.75">
      <c r="A38" s="25" t="s">
        <v>211</v>
      </c>
      <c r="B38" s="42"/>
      <c r="C38" s="42"/>
      <c r="D38" s="42">
        <f>J14</f>
        <v>248517</v>
      </c>
      <c r="I38" s="26"/>
      <c r="J38" s="26"/>
      <c r="K38" s="13"/>
    </row>
    <row r="39" spans="1:11" ht="12.75">
      <c r="A39" s="25" t="s">
        <v>179</v>
      </c>
      <c r="B39" s="42"/>
      <c r="C39" s="42"/>
      <c r="D39" s="42">
        <f>J21</f>
        <v>190775</v>
      </c>
      <c r="K39" s="13"/>
    </row>
    <row r="40" spans="1:11" ht="12.75">
      <c r="A40" s="25" t="s">
        <v>210</v>
      </c>
      <c r="B40" s="42"/>
      <c r="C40" s="42"/>
      <c r="D40" s="42">
        <f>J27</f>
        <v>168626</v>
      </c>
      <c r="K40" s="13"/>
    </row>
    <row r="41" spans="1:11" ht="12.75">
      <c r="A41" s="25" t="s">
        <v>167</v>
      </c>
      <c r="B41" s="42"/>
      <c r="C41" s="42"/>
      <c r="D41" s="42">
        <f>J15</f>
        <v>142021</v>
      </c>
      <c r="K41" s="13"/>
    </row>
    <row r="42" spans="1:11" ht="12.75">
      <c r="A42" s="25" t="s">
        <v>209</v>
      </c>
      <c r="B42" s="42"/>
      <c r="C42" s="45"/>
      <c r="D42" s="42">
        <f>J22</f>
        <v>112403</v>
      </c>
      <c r="K42" s="13"/>
    </row>
    <row r="43" spans="1:11" ht="12.75">
      <c r="A43" s="25" t="s">
        <v>168</v>
      </c>
      <c r="B43" s="42"/>
      <c r="C43" s="42"/>
      <c r="D43" s="42">
        <f>J10</f>
        <v>107811</v>
      </c>
      <c r="K43" s="13"/>
    </row>
    <row r="44" spans="1:11" ht="12.75">
      <c r="A44" s="25" t="s">
        <v>185</v>
      </c>
      <c r="B44" s="42"/>
      <c r="C44" s="42"/>
      <c r="D44" s="42">
        <f>J24</f>
        <v>97719</v>
      </c>
      <c r="H44" s="26"/>
      <c r="K44" s="13"/>
    </row>
    <row r="45" spans="1:11" ht="12.75">
      <c r="A45" s="25" t="s">
        <v>186</v>
      </c>
      <c r="B45" s="42"/>
      <c r="C45" s="42"/>
      <c r="D45" s="42">
        <f>J16</f>
        <v>89962</v>
      </c>
      <c r="K45" s="13"/>
    </row>
    <row r="46" spans="1:11" ht="12.75">
      <c r="A46" s="25" t="s">
        <v>181</v>
      </c>
      <c r="B46" s="42"/>
      <c r="C46" s="42"/>
      <c r="D46" s="42">
        <f>J23</f>
        <v>74103</v>
      </c>
      <c r="K46" s="13"/>
    </row>
    <row r="47" spans="1:4" ht="24.75" customHeight="1">
      <c r="A47" s="25" t="s">
        <v>184</v>
      </c>
      <c r="B47" s="42"/>
      <c r="C47" s="42"/>
      <c r="D47" s="42">
        <f>J8</f>
        <v>36956</v>
      </c>
    </row>
    <row r="48" spans="1:4" ht="24.75" customHeight="1">
      <c r="A48" s="25" t="s">
        <v>187</v>
      </c>
      <c r="B48" s="42"/>
      <c r="C48" s="42"/>
      <c r="D48" s="42">
        <f>J9</f>
        <v>34155</v>
      </c>
    </row>
    <row r="49" spans="1:4" ht="24.75" customHeight="1">
      <c r="A49" s="25" t="s">
        <v>180</v>
      </c>
      <c r="B49" s="42"/>
      <c r="C49" s="42"/>
      <c r="D49" s="42">
        <f>J20</f>
        <v>32996</v>
      </c>
    </row>
    <row r="50" spans="1:4" ht="24.75" customHeight="1">
      <c r="A50" s="25" t="s">
        <v>183</v>
      </c>
      <c r="B50" s="42"/>
      <c r="C50" s="42"/>
      <c r="D50" s="42">
        <f>J18</f>
        <v>26101</v>
      </c>
    </row>
    <row r="51" spans="1:8" ht="24.75" customHeight="1">
      <c r="A51" s="25" t="s">
        <v>182</v>
      </c>
      <c r="B51" s="42"/>
      <c r="C51" s="42"/>
      <c r="D51" s="42">
        <f>J17</f>
        <v>24532</v>
      </c>
      <c r="H51" s="26"/>
    </row>
    <row r="52" spans="1:4" ht="24.75" customHeight="1">
      <c r="A52" s="25" t="s">
        <v>176</v>
      </c>
      <c r="B52" s="42"/>
      <c r="C52" s="42"/>
      <c r="D52" s="42">
        <f>J19</f>
        <v>20978</v>
      </c>
    </row>
    <row r="53" spans="1:4" ht="24.75" customHeight="1">
      <c r="A53" s="25" t="s">
        <v>325</v>
      </c>
      <c r="B53" s="42"/>
      <c r="C53" s="42"/>
      <c r="D53" s="42">
        <f>D55+D56+D57+D58+D59</f>
        <v>52927</v>
      </c>
    </row>
    <row r="54" spans="1:4" ht="24.75" customHeight="1">
      <c r="A54" s="89"/>
      <c r="B54" s="259">
        <f>SUM(B37:B53)</f>
        <v>0</v>
      </c>
      <c r="C54" s="259">
        <f>SUM(C37:C53)</f>
        <v>0</v>
      </c>
      <c r="D54" s="259">
        <f>SUM(D37:D53)</f>
        <v>2130356</v>
      </c>
    </row>
    <row r="55" spans="1:4" ht="24.75" customHeight="1">
      <c r="A55" s="25" t="s">
        <v>207</v>
      </c>
      <c r="B55" s="42"/>
      <c r="C55" s="42"/>
      <c r="D55" s="42">
        <f>J11</f>
        <v>14534</v>
      </c>
    </row>
    <row r="56" spans="1:8" ht="24.75" customHeight="1">
      <c r="A56" s="25" t="s">
        <v>206</v>
      </c>
      <c r="B56" s="42"/>
      <c r="C56" s="42"/>
      <c r="D56" s="42">
        <f>J26</f>
        <v>13660</v>
      </c>
      <c r="H56" s="26"/>
    </row>
    <row r="57" spans="1:4" ht="24.75" customHeight="1">
      <c r="A57" s="25" t="s">
        <v>208</v>
      </c>
      <c r="B57" s="42"/>
      <c r="C57" s="42"/>
      <c r="D57" s="42">
        <f>J25</f>
        <v>12994</v>
      </c>
    </row>
    <row r="58" spans="1:4" ht="24.75" customHeight="1">
      <c r="A58" s="25" t="s">
        <v>204</v>
      </c>
      <c r="B58" s="42"/>
      <c r="C58" s="42"/>
      <c r="D58" s="42">
        <f>J28</f>
        <v>7193</v>
      </c>
    </row>
    <row r="59" spans="1:4" ht="24.75" customHeight="1">
      <c r="A59" s="25" t="s">
        <v>205</v>
      </c>
      <c r="B59" s="42"/>
      <c r="C59" s="42"/>
      <c r="D59" s="42">
        <f>J12</f>
        <v>4546</v>
      </c>
    </row>
    <row r="60" spans="1:4" ht="24.75" customHeight="1">
      <c r="A60" s="25"/>
      <c r="B60" s="258"/>
      <c r="C60" s="258"/>
      <c r="D60" s="258">
        <f>SUM(D55:D59)</f>
        <v>52927</v>
      </c>
    </row>
    <row r="61" spans="1:4" ht="24.75" customHeight="1">
      <c r="A61" s="25"/>
      <c r="D61" s="42"/>
    </row>
    <row r="62" ht="24.75" customHeight="1">
      <c r="B62" s="42"/>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R29"/>
  <sheetViews>
    <sheetView rightToLeft="1" view="pageBreakPreview" zoomScaleSheetLayoutView="100" zoomScalePageLayoutView="0" workbookViewId="0" topLeftCell="A1">
      <selection activeCell="H22" sqref="H22"/>
    </sheetView>
  </sheetViews>
  <sheetFormatPr defaultColWidth="11.421875" defaultRowHeight="12.75"/>
  <cols>
    <col min="1" max="1" width="19.421875" style="19" customWidth="1"/>
    <col min="2" max="9" width="11.421875" style="19" customWidth="1"/>
    <col min="10" max="10" width="13.140625" style="19" customWidth="1"/>
    <col min="11" max="11" width="24.8515625" style="19" customWidth="1"/>
    <col min="12" max="16384" width="11.421875" style="19" customWidth="1"/>
  </cols>
  <sheetData>
    <row r="1" spans="1:18" s="15" customFormat="1" ht="18.75" customHeight="1">
      <c r="A1" s="291" t="s">
        <v>227</v>
      </c>
      <c r="B1" s="291"/>
      <c r="C1" s="291"/>
      <c r="D1" s="291"/>
      <c r="E1" s="291"/>
      <c r="F1" s="291"/>
      <c r="G1" s="291"/>
      <c r="H1" s="291"/>
      <c r="I1" s="291"/>
      <c r="J1" s="291"/>
      <c r="K1" s="291"/>
      <c r="L1" s="14"/>
      <c r="M1" s="14"/>
      <c r="N1" s="14"/>
      <c r="O1" s="14"/>
      <c r="P1" s="14"/>
      <c r="Q1" s="14"/>
      <c r="R1" s="14"/>
    </row>
    <row r="2" spans="1:18" s="17" customFormat="1" ht="34.5" customHeight="1">
      <c r="A2" s="282" t="s">
        <v>294</v>
      </c>
      <c r="B2" s="282"/>
      <c r="C2" s="282"/>
      <c r="D2" s="282"/>
      <c r="E2" s="282"/>
      <c r="F2" s="282"/>
      <c r="G2" s="282"/>
      <c r="H2" s="282"/>
      <c r="I2" s="282"/>
      <c r="J2" s="282"/>
      <c r="K2" s="282"/>
      <c r="L2" s="16"/>
      <c r="M2" s="16"/>
      <c r="N2" s="16"/>
      <c r="O2" s="16"/>
      <c r="P2" s="16"/>
      <c r="Q2" s="16"/>
      <c r="R2" s="16"/>
    </row>
    <row r="3" spans="1:18" s="17" customFormat="1" ht="18.75" customHeight="1">
      <c r="A3" s="282">
        <v>2022</v>
      </c>
      <c r="B3" s="282"/>
      <c r="C3" s="282"/>
      <c r="D3" s="282"/>
      <c r="E3" s="282"/>
      <c r="F3" s="282"/>
      <c r="G3" s="282"/>
      <c r="H3" s="282"/>
      <c r="I3" s="282"/>
      <c r="J3" s="282"/>
      <c r="K3" s="282"/>
      <c r="L3" s="16"/>
      <c r="M3" s="16"/>
      <c r="N3" s="16"/>
      <c r="O3" s="16"/>
      <c r="P3" s="16"/>
      <c r="Q3" s="16"/>
      <c r="R3" s="16"/>
    </row>
    <row r="4" spans="1:18" s="12" customFormat="1" ht="15.75">
      <c r="A4" s="177" t="s">
        <v>67</v>
      </c>
      <c r="B4" s="176"/>
      <c r="C4" s="176"/>
      <c r="D4" s="176"/>
      <c r="E4" s="176"/>
      <c r="F4" s="176"/>
      <c r="G4" s="176"/>
      <c r="H4" s="176"/>
      <c r="I4" s="176"/>
      <c r="J4" s="176"/>
      <c r="K4" s="176" t="s">
        <v>68</v>
      </c>
      <c r="L4" s="3"/>
      <c r="M4" s="3"/>
      <c r="N4" s="3"/>
      <c r="O4" s="3"/>
      <c r="P4" s="3"/>
      <c r="Q4" s="3"/>
      <c r="R4" s="3"/>
    </row>
    <row r="5" spans="1:15" s="21" customFormat="1" ht="31.5" customHeight="1">
      <c r="A5" s="295" t="s">
        <v>54</v>
      </c>
      <c r="B5" s="287" t="s">
        <v>264</v>
      </c>
      <c r="C5" s="287"/>
      <c r="D5" s="287"/>
      <c r="E5" s="287" t="s">
        <v>265</v>
      </c>
      <c r="F5" s="287"/>
      <c r="G5" s="287"/>
      <c r="H5" s="287" t="s">
        <v>266</v>
      </c>
      <c r="I5" s="287"/>
      <c r="J5" s="287"/>
      <c r="K5" s="298" t="s">
        <v>55</v>
      </c>
      <c r="L5" s="20"/>
      <c r="M5" s="20"/>
      <c r="N5" s="20"/>
      <c r="O5" s="20"/>
    </row>
    <row r="6" spans="1:15" ht="15.75" customHeight="1">
      <c r="A6" s="296"/>
      <c r="B6" s="112" t="s">
        <v>103</v>
      </c>
      <c r="C6" s="112" t="s">
        <v>104</v>
      </c>
      <c r="D6" s="112" t="s">
        <v>99</v>
      </c>
      <c r="E6" s="112" t="s">
        <v>103</v>
      </c>
      <c r="F6" s="112" t="s">
        <v>104</v>
      </c>
      <c r="G6" s="112" t="s">
        <v>99</v>
      </c>
      <c r="H6" s="112" t="s">
        <v>103</v>
      </c>
      <c r="I6" s="112" t="s">
        <v>104</v>
      </c>
      <c r="J6" s="112" t="s">
        <v>99</v>
      </c>
      <c r="K6" s="299"/>
      <c r="L6" s="18"/>
      <c r="M6" s="18"/>
      <c r="N6" s="18"/>
      <c r="O6" s="18"/>
    </row>
    <row r="7" spans="1:15" ht="15" customHeight="1">
      <c r="A7" s="297"/>
      <c r="B7" s="51" t="s">
        <v>102</v>
      </c>
      <c r="C7" s="51" t="s">
        <v>101</v>
      </c>
      <c r="D7" s="51" t="s">
        <v>100</v>
      </c>
      <c r="E7" s="51" t="s">
        <v>102</v>
      </c>
      <c r="F7" s="51" t="s">
        <v>101</v>
      </c>
      <c r="G7" s="51" t="s">
        <v>100</v>
      </c>
      <c r="H7" s="51" t="s">
        <v>102</v>
      </c>
      <c r="I7" s="51" t="s">
        <v>101</v>
      </c>
      <c r="J7" s="51" t="s">
        <v>100</v>
      </c>
      <c r="K7" s="300"/>
      <c r="L7" s="18"/>
      <c r="M7" s="18"/>
      <c r="N7" s="18"/>
      <c r="O7" s="18"/>
    </row>
    <row r="8" spans="1:15" ht="33" customHeight="1" thickBot="1">
      <c r="A8" s="114" t="s">
        <v>41</v>
      </c>
      <c r="B8" s="56">
        <v>52248</v>
      </c>
      <c r="C8" s="56">
        <v>33297</v>
      </c>
      <c r="D8" s="60">
        <v>85545</v>
      </c>
      <c r="E8" s="56">
        <v>59418</v>
      </c>
      <c r="F8" s="56">
        <v>17822</v>
      </c>
      <c r="G8" s="77">
        <v>77240</v>
      </c>
      <c r="H8" s="77">
        <v>111666</v>
      </c>
      <c r="I8" s="61">
        <v>51119</v>
      </c>
      <c r="J8" s="62">
        <v>162785</v>
      </c>
      <c r="K8" s="100" t="s">
        <v>40</v>
      </c>
      <c r="L8" s="18"/>
      <c r="M8" s="18"/>
      <c r="N8" s="18"/>
      <c r="O8" s="18"/>
    </row>
    <row r="9" spans="1:15" ht="34.5" customHeight="1" thickBot="1" thickTop="1">
      <c r="A9" s="116" t="s">
        <v>42</v>
      </c>
      <c r="B9" s="57">
        <v>7795</v>
      </c>
      <c r="C9" s="57">
        <v>6345</v>
      </c>
      <c r="D9" s="63">
        <v>14140</v>
      </c>
      <c r="E9" s="57">
        <v>45351</v>
      </c>
      <c r="F9" s="57">
        <v>17989</v>
      </c>
      <c r="G9" s="76">
        <v>63340</v>
      </c>
      <c r="H9" s="76">
        <v>53146</v>
      </c>
      <c r="I9" s="64">
        <v>24334</v>
      </c>
      <c r="J9" s="64">
        <v>77480</v>
      </c>
      <c r="K9" s="101" t="s">
        <v>84</v>
      </c>
      <c r="L9" s="18"/>
      <c r="M9" s="18"/>
      <c r="N9" s="18"/>
      <c r="O9" s="18"/>
    </row>
    <row r="10" spans="1:15" ht="33" customHeight="1" thickBot="1" thickTop="1">
      <c r="A10" s="126" t="s">
        <v>44</v>
      </c>
      <c r="B10" s="56">
        <v>5939</v>
      </c>
      <c r="C10" s="56">
        <v>4407</v>
      </c>
      <c r="D10" s="60">
        <v>10346</v>
      </c>
      <c r="E10" s="56">
        <v>22896</v>
      </c>
      <c r="F10" s="56">
        <v>3454</v>
      </c>
      <c r="G10" s="77">
        <v>26350</v>
      </c>
      <c r="H10" s="77">
        <v>28835</v>
      </c>
      <c r="I10" s="61">
        <v>7861</v>
      </c>
      <c r="J10" s="62">
        <v>36696</v>
      </c>
      <c r="K10" s="100" t="s">
        <v>43</v>
      </c>
      <c r="L10" s="18"/>
      <c r="M10" s="18"/>
      <c r="N10" s="18"/>
      <c r="O10" s="18"/>
    </row>
    <row r="11" spans="1:15" ht="33" customHeight="1" thickBot="1" thickTop="1">
      <c r="A11" s="116" t="s">
        <v>46</v>
      </c>
      <c r="B11" s="57">
        <v>5666</v>
      </c>
      <c r="C11" s="57">
        <v>4262</v>
      </c>
      <c r="D11" s="63">
        <v>9928</v>
      </c>
      <c r="E11" s="57">
        <v>1504757</v>
      </c>
      <c r="F11" s="57">
        <v>160528</v>
      </c>
      <c r="G11" s="76">
        <v>1665285</v>
      </c>
      <c r="H11" s="76">
        <v>1510423</v>
      </c>
      <c r="I11" s="64">
        <v>164790</v>
      </c>
      <c r="J11" s="64">
        <v>1675213</v>
      </c>
      <c r="K11" s="101" t="s">
        <v>45</v>
      </c>
      <c r="L11" s="18"/>
      <c r="M11" s="18"/>
      <c r="N11" s="18"/>
      <c r="O11" s="18"/>
    </row>
    <row r="12" spans="1:15" ht="33" customHeight="1" thickBot="1" thickTop="1">
      <c r="A12" s="126" t="s">
        <v>48</v>
      </c>
      <c r="B12" s="56">
        <v>216</v>
      </c>
      <c r="C12" s="56">
        <v>95</v>
      </c>
      <c r="D12" s="60">
        <v>311</v>
      </c>
      <c r="E12" s="56">
        <v>4678</v>
      </c>
      <c r="F12" s="56">
        <v>2204</v>
      </c>
      <c r="G12" s="77">
        <v>6882</v>
      </c>
      <c r="H12" s="77">
        <v>4894</v>
      </c>
      <c r="I12" s="61">
        <v>2299</v>
      </c>
      <c r="J12" s="62">
        <v>7193</v>
      </c>
      <c r="K12" s="100" t="s">
        <v>301</v>
      </c>
      <c r="L12" s="18"/>
      <c r="M12" s="18"/>
      <c r="N12" s="18"/>
      <c r="O12" s="18"/>
    </row>
    <row r="13" spans="1:15" ht="33" customHeight="1" thickBot="1" thickTop="1">
      <c r="A13" s="116" t="s">
        <v>162</v>
      </c>
      <c r="B13" s="57">
        <v>284</v>
      </c>
      <c r="C13" s="57">
        <v>278</v>
      </c>
      <c r="D13" s="63">
        <v>562</v>
      </c>
      <c r="E13" s="57">
        <v>1446</v>
      </c>
      <c r="F13" s="57">
        <v>355</v>
      </c>
      <c r="G13" s="76">
        <v>1801</v>
      </c>
      <c r="H13" s="76">
        <v>1730</v>
      </c>
      <c r="I13" s="64">
        <v>633</v>
      </c>
      <c r="J13" s="64">
        <v>2363</v>
      </c>
      <c r="K13" s="101" t="s">
        <v>163</v>
      </c>
      <c r="L13" s="18"/>
      <c r="M13" s="18"/>
      <c r="N13" s="18"/>
      <c r="O13" s="18"/>
    </row>
    <row r="14" spans="1:15" ht="33" customHeight="1" thickTop="1">
      <c r="A14" s="127" t="s">
        <v>50</v>
      </c>
      <c r="B14" s="68">
        <v>0</v>
      </c>
      <c r="C14" s="68">
        <v>0</v>
      </c>
      <c r="D14" s="69">
        <v>0</v>
      </c>
      <c r="E14" s="68">
        <v>66750</v>
      </c>
      <c r="F14" s="68">
        <v>101876</v>
      </c>
      <c r="G14" s="103">
        <v>168626</v>
      </c>
      <c r="H14" s="103">
        <v>66750</v>
      </c>
      <c r="I14" s="70">
        <v>101876</v>
      </c>
      <c r="J14" s="71">
        <v>168626</v>
      </c>
      <c r="K14" s="104" t="s">
        <v>49</v>
      </c>
      <c r="L14" s="18"/>
      <c r="M14" s="18"/>
      <c r="N14" s="18"/>
      <c r="O14" s="18"/>
    </row>
    <row r="15" spans="1:15" ht="25.5" customHeight="1">
      <c r="A15" s="125" t="s">
        <v>99</v>
      </c>
      <c r="B15" s="59">
        <v>72148</v>
      </c>
      <c r="C15" s="59">
        <v>48684</v>
      </c>
      <c r="D15" s="59">
        <v>120832</v>
      </c>
      <c r="E15" s="59">
        <v>1705296</v>
      </c>
      <c r="F15" s="59">
        <v>304228</v>
      </c>
      <c r="G15" s="82">
        <v>2009524</v>
      </c>
      <c r="H15" s="82">
        <v>1777444</v>
      </c>
      <c r="I15" s="72">
        <v>352912</v>
      </c>
      <c r="J15" s="72">
        <v>2130356</v>
      </c>
      <c r="K15" s="105" t="s">
        <v>100</v>
      </c>
      <c r="L15" s="18"/>
      <c r="M15" s="18"/>
      <c r="N15" s="18"/>
      <c r="O15" s="18"/>
    </row>
    <row r="16" spans="1:11" ht="12.75">
      <c r="A16" s="19" t="s">
        <v>57</v>
      </c>
      <c r="K16" s="19" t="s">
        <v>83</v>
      </c>
    </row>
    <row r="20" spans="2:3" ht="12.75">
      <c r="B20" s="19" t="s">
        <v>170</v>
      </c>
      <c r="C20" s="19" t="s">
        <v>201</v>
      </c>
    </row>
    <row r="21" spans="1:6" ht="25.5">
      <c r="A21" s="18" t="s">
        <v>285</v>
      </c>
      <c r="B21" s="43">
        <f>D13</f>
        <v>562</v>
      </c>
      <c r="C21" s="43">
        <f>G13</f>
        <v>1801</v>
      </c>
      <c r="F21" s="18"/>
    </row>
    <row r="22" spans="1:3" ht="51">
      <c r="A22" s="18" t="s">
        <v>297</v>
      </c>
      <c r="B22" s="43">
        <f>D12</f>
        <v>311</v>
      </c>
      <c r="C22" s="43">
        <f>G12</f>
        <v>6882</v>
      </c>
    </row>
    <row r="23" spans="1:3" ht="25.5">
      <c r="A23" s="18" t="s">
        <v>286</v>
      </c>
      <c r="B23" s="43">
        <f>D10</f>
        <v>10346</v>
      </c>
      <c r="C23" s="43">
        <f>G10</f>
        <v>26350</v>
      </c>
    </row>
    <row r="24" spans="1:3" ht="51">
      <c r="A24" s="18" t="s">
        <v>287</v>
      </c>
      <c r="B24" s="43">
        <f>D9</f>
        <v>14140</v>
      </c>
      <c r="C24" s="43">
        <f>G9</f>
        <v>63340</v>
      </c>
    </row>
    <row r="25" spans="1:3" ht="38.25">
      <c r="A25" s="18" t="s">
        <v>288</v>
      </c>
      <c r="B25" s="43">
        <f>D8</f>
        <v>85545</v>
      </c>
      <c r="C25" s="43">
        <f>G8</f>
        <v>77240</v>
      </c>
    </row>
    <row r="26" spans="1:3" ht="25.5">
      <c r="A26" s="18" t="s">
        <v>289</v>
      </c>
      <c r="B26" s="43">
        <f>D14</f>
        <v>0</v>
      </c>
      <c r="C26" s="43">
        <f>G14</f>
        <v>168626</v>
      </c>
    </row>
    <row r="27" spans="1:3" ht="25.5">
      <c r="A27" s="18" t="s">
        <v>290</v>
      </c>
      <c r="B27" s="43">
        <f>D11</f>
        <v>9928</v>
      </c>
      <c r="C27" s="43">
        <f>G11</f>
        <v>1665285</v>
      </c>
    </row>
    <row r="29" spans="2:3" ht="12.75">
      <c r="B29" s="88">
        <f>SUM(B21:B28)</f>
        <v>120832</v>
      </c>
      <c r="C29" s="88">
        <f>SUM(C21:C28)</f>
        <v>2009524</v>
      </c>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aabdelwahab</dc:creator>
  <cp:keywords>Qatar; LaborForce; Planning and Statistics Authority; PSA; Statistics</cp:keywords>
  <dc:description/>
  <cp:lastModifiedBy>Amjad Ahmed Abdelwahab</cp:lastModifiedBy>
  <cp:lastPrinted>2022-09-12T07:56:07Z</cp:lastPrinted>
  <dcterms:created xsi:type="dcterms:W3CDTF">2008-04-17T06:52:23Z</dcterms:created>
  <dcterms:modified xsi:type="dcterms:W3CDTF">2023-09-11T08:40:28Z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rabicTit">
    <vt:lpwstr>القوى العاملة الفصل الثاني 2022</vt:lpwstr>
  </property>
  <property fmtid="{D5CDD505-2E9C-101B-9397-08002B2CF9AE}" pid="4" name="TaxKeywordTaxHTFie">
    <vt:lpwstr>Statistics|4003f7a9-613b-43f1-8806-5ee45caf9602;PSA|81538984-2143-4d4b-a3ca-314b1950d5de;Planning and Statistics Authority|c62945ff-1054-4639-a689-03d3d18d28db;Qatar|7dd625fb-5e26-4a0d-87ed-82285b0d7c4a;LaborForce|cd32eb4a-166b-4727-bb0e-2b6b8d0348cc</vt:lpwstr>
  </property>
  <property fmtid="{D5CDD505-2E9C-101B-9397-08002B2CF9AE}" pid="5" name="Ye">
    <vt:lpwstr>2022.00000000000</vt:lpwstr>
  </property>
  <property fmtid="{D5CDD505-2E9C-101B-9397-08002B2CF9AE}" pid="6" name="DocumentDescriptio">
    <vt:lpwstr>Labor Force Chapter 2 2022</vt:lpwstr>
  </property>
  <property fmtid="{D5CDD505-2E9C-101B-9397-08002B2CF9AE}" pid="7" name="DocumentDescripti">
    <vt:lpwstr>القوى العاملة الفصل الثاني 2022</vt:lpwstr>
  </property>
  <property fmtid="{D5CDD505-2E9C-101B-9397-08002B2CF9AE}" pid="8" name="PublishingStartDa">
    <vt:lpwstr>2023-09-25T00:00:00Z</vt:lpwstr>
  </property>
  <property fmtid="{D5CDD505-2E9C-101B-9397-08002B2CF9AE}" pid="9" name="TaxKeywo">
    <vt:lpwstr>714;#Statistics|4003f7a9-613b-43f1-8806-5ee45caf9602;#734;#PSA|81538984-2143-4d4b-a3ca-314b1950d5de;#735;#Planning and Statistics Authority|c62945ff-1054-4639-a689-03d3d18d28db;#733;#Qatar|7dd625fb-5e26-4a0d-87ed-82285b0d7c4a;#715;#LaborForce|cd32eb4a-166</vt:lpwstr>
  </property>
  <property fmtid="{D5CDD505-2E9C-101B-9397-08002B2CF9AE}" pid="10" name="PublishingRollupIma">
    <vt:lpwstr/>
  </property>
  <property fmtid="{D5CDD505-2E9C-101B-9397-08002B2CF9AE}" pid="11" name="DocTy">
    <vt:lpwstr>;#Publication;#</vt:lpwstr>
  </property>
  <property fmtid="{D5CDD505-2E9C-101B-9397-08002B2CF9AE}" pid="12" name="DocPeriodici">
    <vt:lpwstr>Annual</vt:lpwstr>
  </property>
  <property fmtid="{D5CDD505-2E9C-101B-9397-08002B2CF9AE}" pid="13" name="Visib">
    <vt:lpwstr>1</vt:lpwstr>
  </property>
  <property fmtid="{D5CDD505-2E9C-101B-9397-08002B2CF9AE}" pid="14" name="EnglishTit">
    <vt:lpwstr>Labor Force Chapter 2 2022</vt:lpwstr>
  </property>
  <property fmtid="{D5CDD505-2E9C-101B-9397-08002B2CF9AE}" pid="15" name="MDPSLangua">
    <vt:lpwstr>Both</vt:lpwstr>
  </property>
  <property fmtid="{D5CDD505-2E9C-101B-9397-08002B2CF9AE}" pid="16" name="TaxCatchA">
    <vt:lpwstr>734;#PSA|81538984-2143-4d4b-a3ca-314b1950d5de;#733;#Qatar|7dd625fb-5e26-4a0d-87ed-82285b0d7c4a;#735;#Planning and Statistics Authority|c62945ff-1054-4639-a689-03d3d18d28db;#715;#LaborForce|cd32eb4a-166b-4727-bb0e-2b6b8d0348cc;#714;#Statistics|4003f7a9-613</vt:lpwstr>
  </property>
</Properties>
</file>